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2" activeTab="2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Martin</author>
    <author>turnerm</author>
  </authors>
  <commentList>
    <comment ref="G6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 Insert currency used in your firm's financial statements and it will change the whole spreadsheet for you.</t>
        </r>
      </text>
    </comment>
    <comment ref="D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E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F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 may need to adjust the years</t>
        </r>
      </text>
    </comment>
    <comment ref="G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0"/>
          </rPr>
          <t xml:space="preserve">
Your may need to adjust the years</t>
        </r>
      </text>
    </comment>
  </commentList>
</comments>
</file>

<file path=xl/sharedStrings.xml><?xml version="1.0" encoding="utf-8"?>
<sst xmlns="http://schemas.openxmlformats.org/spreadsheetml/2006/main" count="364" uniqueCount="232">
  <si>
    <t>Statements of Movements in Equity</t>
  </si>
  <si>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</si>
  <si>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</si>
  <si>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</si>
  <si>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</si>
  <si>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</si>
  <si>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</si>
  <si>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</si>
  <si>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</si>
  <si>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</si>
  <si>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</si>
  <si>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</si>
  <si>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</si>
  <si>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</si>
  <si>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</si>
  <si>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</si>
  <si>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</si>
  <si>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</si>
  <si>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</si>
  <si>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</si>
  <si>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</si>
  <si>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</si>
  <si>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</si>
  <si>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</si>
  <si>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</si>
  <si>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</si>
  <si>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</si>
  <si>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</si>
  <si>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</si>
  <si>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</si>
  <si>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</si>
  <si>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</si>
  <si>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</si>
  <si>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</si>
  <si>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</si>
  <si>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</si>
  <si>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</si>
  <si>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</si>
  <si>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</si>
  <si>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</si>
  <si>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</si>
  <si>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</si>
  <si>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</si>
  <si>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</si>
  <si>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</si>
  <si>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</si>
  <si>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</si>
  <si>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</si>
  <si>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</si>
  <si>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</si>
  <si>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</si>
  <si>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</si>
  <si>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</si>
  <si>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</si>
  <si>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</si>
  <si>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</si>
  <si>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</si>
  <si>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</si>
  <si>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</si>
  <si>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</si>
  <si>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</si>
  <si>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</si>
  <si>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</si>
  <si>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</si>
  <si>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</si>
  <si>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</si>
  <si>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</si>
  <si>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</si>
  <si>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</si>
  <si>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</si>
  <si>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</si>
  <si>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</si>
  <si>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</si>
  <si>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</si>
  <si>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</si>
  <si>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</si>
  <si>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</si>
  <si>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</si>
  <si>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</si>
  <si>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</si>
  <si>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</si>
  <si>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</si>
  <si>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</si>
  <si>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</si>
  <si>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</si>
  <si>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</si>
  <si>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</si>
  <si>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</si>
  <si>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</si>
  <si>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</si>
  <si>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</si>
  <si>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</si>
  <si>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</si>
  <si>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</si>
  <si>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</si>
  <si>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</si>
  <si>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</si>
  <si>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</si>
  <si>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</si>
  <si>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</si>
  <si>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</si>
  <si>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</si>
  <si>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</si>
  <si>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</si>
  <si>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</si>
  <si>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</si>
  <si>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</si>
  <si>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>Restated Statements of Financial Position</t>
  </si>
  <si>
    <t>Restated Statements of Financial Performance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</si>
  <si>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</si>
  <si>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</si>
  <si>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 xml:space="preserve">This is an area where we can put documentation.                                               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</si>
  <si>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</si>
  <si>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</si>
  <si>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</si>
  <si>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</si>
  <si>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</si>
  <si>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</si>
  <si>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</si>
  <si>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</si>
  <si>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</si>
  <si>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</si>
  <si>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</si>
  <si>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</si>
  <si>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</si>
  <si>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</si>
  <si>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</si>
  <si>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</si>
  <si>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</si>
  <si>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            </t>
  </si>
  <si>
    <t>Balance Sheets</t>
  </si>
  <si>
    <t>Income Statements</t>
  </si>
  <si>
    <t>Comprehensive Income/shareholders' equity</t>
  </si>
  <si>
    <t>Net profit after tax/nos of issued ordinary shares</t>
  </si>
  <si>
    <t>Net fin. expenses after tax/net financial obligations</t>
  </si>
  <si>
    <t>NPV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</si>
  <si>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</si>
  <si>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</si>
  <si>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</si>
  <si>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</si>
  <si>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</si>
  <si>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</si>
  <si>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ALL FIGURES ARE EXPRESSED IN MILLIONS AUD</t>
  </si>
  <si>
    <t>OPTION 1: BUNNINGS</t>
  </si>
  <si>
    <t>Time period</t>
  </si>
  <si>
    <t>Cashflow</t>
  </si>
  <si>
    <t>Cumulative Cashflow</t>
  </si>
  <si>
    <t>Payback Period</t>
  </si>
  <si>
    <t>6 years</t>
  </si>
  <si>
    <t>days</t>
  </si>
  <si>
    <t>months</t>
  </si>
  <si>
    <t>years</t>
  </si>
  <si>
    <t>OPTION 2: COLES</t>
  </si>
  <si>
    <t>Investment is never paid back within 10 years</t>
  </si>
  <si>
    <t>EXAMPLE FOR WESFARMERS</t>
  </si>
  <si>
    <t>AGL Energy</t>
  </si>
  <si>
    <t>Total equity</t>
  </si>
  <si>
    <t xml:space="preserve">Opening Balance </t>
  </si>
  <si>
    <t xml:space="preserve">Total Comprehensive income for the year </t>
  </si>
  <si>
    <t>Payment of dividents</t>
  </si>
  <si>
    <t xml:space="preserve">Acquisition of non controlling interests </t>
  </si>
  <si>
    <t xml:space="preserve">Shared based payments </t>
  </si>
  <si>
    <t xml:space="preserve">On-market Shares buy back </t>
  </si>
  <si>
    <t xml:space="preserve">Closing Balance at 30th June </t>
  </si>
  <si>
    <t>$'m</t>
  </si>
  <si>
    <t>Net Profit of the year</t>
  </si>
  <si>
    <t>Other Comprihensive income of the year net of income tax</t>
  </si>
  <si>
    <t>Loss for the year</t>
  </si>
  <si>
    <t>Issue of ordinary shares</t>
  </si>
  <si>
    <t>Transaction costs relating to the issue of ordinary shares</t>
  </si>
  <si>
    <t>Income tax relating to transactions with owners</t>
  </si>
  <si>
    <t>as at 30 June</t>
  </si>
  <si>
    <t>Cash and cash equivalents</t>
  </si>
  <si>
    <t>Trade and other receivables</t>
  </si>
  <si>
    <t>Inventories</t>
  </si>
  <si>
    <t>Other financial assets</t>
  </si>
  <si>
    <t>Other assets</t>
  </si>
  <si>
    <t>Assets classified as held for sale</t>
  </si>
  <si>
    <t>Total current assets</t>
  </si>
  <si>
    <t>Current assets</t>
  </si>
  <si>
    <t xml:space="preserve">Non-current assets </t>
  </si>
  <si>
    <t>Investments in associates and joint ventures</t>
  </si>
  <si>
    <t>Exploration and evaluation assets</t>
  </si>
  <si>
    <t>Oil and gas assets</t>
  </si>
  <si>
    <t>Property, plant and equipment</t>
  </si>
  <si>
    <t>Intangible assets</t>
  </si>
  <si>
    <t>Deferred tax assets</t>
  </si>
  <si>
    <t>Total non-current assets</t>
  </si>
  <si>
    <t>Total assets</t>
  </si>
  <si>
    <t>Current liabilities</t>
  </si>
  <si>
    <t>Trade and other payables</t>
  </si>
  <si>
    <t>Borrowings</t>
  </si>
  <si>
    <t>Provisions</t>
  </si>
  <si>
    <t>Current tax liabilities</t>
  </si>
  <si>
    <t>Other financial liabilities</t>
  </si>
  <si>
    <t>Other liabilities</t>
  </si>
  <si>
    <t>Liabilities directly associated with assets classified as held for sale</t>
  </si>
  <si>
    <t>Total current liabilities</t>
  </si>
  <si>
    <t>Non-current liabilities</t>
  </si>
  <si>
    <t>Deferred tax liabilities</t>
  </si>
  <si>
    <t>Total non-current liabilities</t>
  </si>
  <si>
    <t>Total liabilities</t>
  </si>
  <si>
    <t>Net assets</t>
  </si>
  <si>
    <t>Equity</t>
  </si>
  <si>
    <t>Issued capital</t>
  </si>
  <si>
    <t>Reserves</t>
  </si>
  <si>
    <t>Retained earnings</t>
  </si>
  <si>
    <t>Total equity attributable to owners of AGL Energy Limited</t>
  </si>
  <si>
    <t>Non-controlling interests</t>
  </si>
  <si>
    <t>Revenue</t>
  </si>
  <si>
    <t>Expenses</t>
  </si>
  <si>
    <t>Share of profits of associates and joint ventures</t>
  </si>
  <si>
    <t xml:space="preserve">Profit before net financing costs, depreciation and amortisation </t>
  </si>
  <si>
    <t>Depreciation and amortisation</t>
  </si>
  <si>
    <t>Profit before net financing costs</t>
  </si>
  <si>
    <t>Finance income</t>
  </si>
  <si>
    <t>Finance costs</t>
  </si>
  <si>
    <t>Net financing costs</t>
  </si>
  <si>
    <t>Profit before tax</t>
  </si>
  <si>
    <t>Income tax expense</t>
  </si>
  <si>
    <t xml:space="preserve">Remeasurement gain on defined benefit plans </t>
  </si>
  <si>
    <t>Income tax relating to items that will not be reclassified subsequently</t>
  </si>
  <si>
    <t xml:space="preserve">Reclassification adjustments transferred to profit or loss </t>
  </si>
  <si>
    <t xml:space="preserve">Share of other comprehensive income of a joint venture </t>
  </si>
  <si>
    <t xml:space="preserve">Income tax relating to items that may be reclassified subsequently </t>
  </si>
  <si>
    <t xml:space="preserve">Other comprehensive income for the year, net of income tax </t>
  </si>
  <si>
    <t xml:space="preserve">Total comprehensive income for the year </t>
  </si>
  <si>
    <t>Other Income</t>
  </si>
  <si>
    <t>Profit / Loss for the year</t>
  </si>
  <si>
    <t xml:space="preserve">Profit/ Loss in fair value of cash flow hedges </t>
  </si>
  <si>
    <t>Reclassification of joint venture losses transferred to profit or loss on disposal of investment</t>
  </si>
  <si>
    <t xml:space="preserve">For the Year Ended 30th June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</si>
</sst>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\(#,##0\);0"/>
    <numFmt numFmtId="173" formatCode="0.0"/>
    <numFmt numFmtId="174" formatCode="0.0%"/>
    <numFmt numFmtId="175" formatCode="#,##0.0"/>
    <numFmt numFmtId="176" formatCode="#,##0.0;\(#,##0.0\);0.0"/>
    <numFmt numFmtId="177" formatCode="#,##0.00;\(#,##0.00\);0.00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.00;&quot;-&quot;&quot;$&quot;#,##0.00"/>
    <numFmt numFmtId="184" formatCode="&quot;$&quot;#,##0.00"/>
    <numFmt numFmtId="185" formatCode="[$-409]dddd\,\ mmmm\ d\,\ yyyy"/>
    <numFmt numFmtId="186" formatCode="[$-409]h:mm:ss\ AM/PM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sz val="8"/>
      <name val="Verdan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6" fillId="0" borderId="0" applyNumberFormat="0" applyFill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3" fillId="33" borderId="0" xfId="58" applyFill="1">
      <alignment/>
      <protection/>
    </xf>
    <xf numFmtId="0" fontId="3" fillId="33" borderId="0" xfId="58" applyFill="1" applyAlignment="1">
      <alignment horizontal="right"/>
      <protection/>
    </xf>
    <xf numFmtId="0" fontId="3" fillId="33" borderId="0" xfId="58" applyFill="1" applyBorder="1">
      <alignment/>
      <protection/>
    </xf>
    <xf numFmtId="1" fontId="6" fillId="33" borderId="0" xfId="58" applyNumberFormat="1" applyFont="1" applyFill="1" applyBorder="1" applyAlignment="1">
      <alignment horizontal="right"/>
      <protection/>
    </xf>
    <xf numFmtId="1" fontId="7" fillId="33" borderId="10" xfId="58" applyNumberFormat="1" applyFont="1" applyFill="1" applyBorder="1" applyAlignment="1">
      <alignment horizontal="right"/>
      <protection/>
    </xf>
    <xf numFmtId="172" fontId="7" fillId="33" borderId="0" xfId="58" applyNumberFormat="1" applyFont="1" applyFill="1" applyBorder="1" applyAlignment="1">
      <alignment horizontal="right"/>
      <protection/>
    </xf>
    <xf numFmtId="0" fontId="8" fillId="34" borderId="0" xfId="58" applyFont="1" applyFill="1" applyBorder="1">
      <alignment/>
      <protection/>
    </xf>
    <xf numFmtId="172" fontId="3" fillId="34" borderId="0" xfId="58" applyNumberFormat="1" applyFill="1" applyBorder="1" applyAlignment="1">
      <alignment horizontal="right"/>
      <protection/>
    </xf>
    <xf numFmtId="0" fontId="3" fillId="33" borderId="0" xfId="58" applyFont="1" applyFill="1" applyBorder="1">
      <alignment/>
      <protection/>
    </xf>
    <xf numFmtId="172" fontId="3" fillId="33" borderId="0" xfId="58" applyNumberFormat="1" applyFill="1" applyBorder="1" applyAlignment="1">
      <alignment horizontal="right"/>
      <protection/>
    </xf>
    <xf numFmtId="0" fontId="3" fillId="34" borderId="0" xfId="58" applyFill="1" applyBorder="1">
      <alignment/>
      <protection/>
    </xf>
    <xf numFmtId="172" fontId="8" fillId="34" borderId="0" xfId="58" applyNumberFormat="1" applyFont="1" applyFill="1" applyBorder="1" applyAlignment="1">
      <alignment horizontal="right"/>
      <protection/>
    </xf>
    <xf numFmtId="0" fontId="3" fillId="0" borderId="0" xfId="58" applyAlignment="1">
      <alignment horizontal="right"/>
      <protection/>
    </xf>
    <xf numFmtId="0" fontId="3" fillId="0" borderId="0" xfId="58">
      <alignment/>
      <protection/>
    </xf>
    <xf numFmtId="0" fontId="8" fillId="33" borderId="0" xfId="58" applyFont="1" applyFill="1" applyBorder="1">
      <alignment/>
      <protection/>
    </xf>
    <xf numFmtId="0" fontId="3" fillId="34" borderId="0" xfId="58" applyFont="1" applyFill="1" applyBorder="1">
      <alignment/>
      <protection/>
    </xf>
    <xf numFmtId="0" fontId="3" fillId="0" borderId="0" xfId="58" applyFill="1" applyBorder="1">
      <alignment/>
      <protection/>
    </xf>
    <xf numFmtId="2" fontId="3" fillId="33" borderId="0" xfId="58" applyNumberFormat="1" applyFill="1" applyBorder="1">
      <alignment/>
      <protection/>
    </xf>
    <xf numFmtId="0" fontId="3" fillId="0" borderId="11" xfId="58" applyBorder="1">
      <alignment/>
      <protection/>
    </xf>
    <xf numFmtId="0" fontId="3" fillId="0" borderId="0" xfId="58" applyBorder="1" applyAlignment="1">
      <alignment horizontal="right"/>
      <protection/>
    </xf>
    <xf numFmtId="0" fontId="3" fillId="0" borderId="0" xfId="58" applyBorder="1">
      <alignment/>
      <protection/>
    </xf>
    <xf numFmtId="0" fontId="3" fillId="0" borderId="0" xfId="62">
      <alignment/>
      <protection/>
    </xf>
    <xf numFmtId="0" fontId="3" fillId="33" borderId="0" xfId="62" applyFill="1">
      <alignment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0" xfId="62" applyNumberFormat="1" applyFont="1" applyFill="1" applyBorder="1" applyAlignment="1">
      <alignment horizontal="right"/>
      <protection/>
    </xf>
    <xf numFmtId="0" fontId="3" fillId="33" borderId="0" xfId="62" applyFont="1" applyFill="1" applyBorder="1">
      <alignment/>
      <protection/>
    </xf>
    <xf numFmtId="4" fontId="3" fillId="33" borderId="0" xfId="62" applyNumberFormat="1" applyFill="1" applyBorder="1">
      <alignment/>
      <protection/>
    </xf>
    <xf numFmtId="4" fontId="3" fillId="33" borderId="0" xfId="62" applyNumberFormat="1" applyFont="1" applyFill="1" applyBorder="1">
      <alignment/>
      <protection/>
    </xf>
    <xf numFmtId="0" fontId="3" fillId="34" borderId="0" xfId="62" applyFill="1" applyBorder="1">
      <alignment/>
      <protection/>
    </xf>
    <xf numFmtId="4" fontId="3" fillId="34" borderId="0" xfId="62" applyNumberFormat="1" applyFill="1" applyBorder="1">
      <alignment/>
      <protection/>
    </xf>
    <xf numFmtId="4" fontId="3" fillId="34" borderId="0" xfId="62" applyNumberFormat="1" applyFont="1" applyFill="1" applyBorder="1">
      <alignment/>
      <protection/>
    </xf>
    <xf numFmtId="4" fontId="3" fillId="33" borderId="0" xfId="62" applyNumberFormat="1" applyFont="1" applyFill="1" applyBorder="1" applyAlignment="1">
      <alignment horizontal="right"/>
      <protection/>
    </xf>
    <xf numFmtId="4" fontId="3" fillId="34" borderId="0" xfId="62" applyNumberFormat="1" applyFont="1" applyFill="1" applyBorder="1" applyAlignment="1">
      <alignment horizontal="right"/>
      <protection/>
    </xf>
    <xf numFmtId="0" fontId="8" fillId="35" borderId="0" xfId="62" applyFont="1" applyFill="1" applyBorder="1">
      <alignment/>
      <protection/>
    </xf>
    <xf numFmtId="166" fontId="8" fillId="35" borderId="10" xfId="44" applyNumberFormat="1" applyFont="1" applyFill="1" applyBorder="1" applyAlignment="1">
      <alignment horizontal="right"/>
    </xf>
    <xf numFmtId="2" fontId="8" fillId="35" borderId="10" xfId="62" applyNumberFormat="1" applyFont="1" applyFill="1" applyBorder="1">
      <alignment/>
      <protection/>
    </xf>
    <xf numFmtId="0" fontId="12" fillId="33" borderId="0" xfId="62" applyFont="1" applyFill="1">
      <alignment/>
      <protection/>
    </xf>
    <xf numFmtId="2" fontId="3" fillId="34" borderId="0" xfId="62" applyNumberFormat="1" applyFont="1" applyFill="1" applyBorder="1" applyAlignment="1">
      <alignment horizontal="right"/>
      <protection/>
    </xf>
    <xf numFmtId="2" fontId="3" fillId="33" borderId="0" xfId="62" applyNumberFormat="1" applyFont="1" applyFill="1" applyBorder="1" applyAlignment="1">
      <alignment horizontal="right"/>
      <protection/>
    </xf>
    <xf numFmtId="0" fontId="14" fillId="33" borderId="0" xfId="62" applyFont="1" applyFill="1" applyAlignment="1">
      <alignment horizontal="right"/>
      <protection/>
    </xf>
    <xf numFmtId="173" fontId="3" fillId="33" borderId="0" xfId="62" applyNumberFormat="1" applyFont="1" applyFill="1" applyBorder="1" applyAlignment="1">
      <alignment horizontal="right"/>
      <protection/>
    </xf>
    <xf numFmtId="173" fontId="3" fillId="33" borderId="0" xfId="62" applyNumberFormat="1" applyFill="1" applyBorder="1">
      <alignment/>
      <protection/>
    </xf>
    <xf numFmtId="0" fontId="15" fillId="33" borderId="0" xfId="62" applyFont="1" applyFill="1">
      <alignment/>
      <protection/>
    </xf>
    <xf numFmtId="0" fontId="3" fillId="33" borderId="0" xfId="62" applyFill="1" applyAlignment="1">
      <alignment horizontal="left"/>
      <protection/>
    </xf>
    <xf numFmtId="0" fontId="3" fillId="0" borderId="0" xfId="62" applyFill="1" applyBorder="1">
      <alignment/>
      <protection/>
    </xf>
    <xf numFmtId="0" fontId="3" fillId="0" borderId="11" xfId="62" applyBorder="1">
      <alignment/>
      <protection/>
    </xf>
    <xf numFmtId="0" fontId="3" fillId="0" borderId="0" xfId="62" applyBorder="1">
      <alignment/>
      <protection/>
    </xf>
    <xf numFmtId="0" fontId="3" fillId="0" borderId="12" xfId="62" applyBorder="1">
      <alignment/>
      <protection/>
    </xf>
    <xf numFmtId="0" fontId="3" fillId="33" borderId="0" xfId="61" applyFill="1">
      <alignment/>
      <protection/>
    </xf>
    <xf numFmtId="0" fontId="3" fillId="33" borderId="0" xfId="61" applyFill="1" applyAlignment="1">
      <alignment horizontal="right"/>
      <protection/>
    </xf>
    <xf numFmtId="0" fontId="3" fillId="33" borderId="0" xfId="61" applyFill="1" applyBorder="1" applyAlignment="1">
      <alignment horizontal="right"/>
      <protection/>
    </xf>
    <xf numFmtId="2" fontId="4" fillId="35" borderId="0" xfId="61" applyNumberFormat="1" applyFont="1" applyFill="1" applyBorder="1" applyAlignment="1">
      <alignment/>
      <protection/>
    </xf>
    <xf numFmtId="0" fontId="3" fillId="33" borderId="0" xfId="61" applyFill="1" applyBorder="1" applyAlignment="1">
      <alignment/>
      <protection/>
    </xf>
    <xf numFmtId="0" fontId="3" fillId="0" borderId="0" xfId="61" applyBorder="1" applyAlignment="1">
      <alignment/>
      <protection/>
    </xf>
    <xf numFmtId="1" fontId="6" fillId="33" borderId="13" xfId="61" applyNumberFormat="1" applyFont="1" applyFill="1" applyBorder="1" applyAlignment="1">
      <alignment horizontal="right"/>
      <protection/>
    </xf>
    <xf numFmtId="1" fontId="6" fillId="33" borderId="14" xfId="61" applyNumberFormat="1" applyFont="1" applyFill="1" applyBorder="1" applyAlignment="1">
      <alignment horizontal="right"/>
      <protection/>
    </xf>
    <xf numFmtId="1" fontId="6" fillId="33" borderId="15" xfId="61" applyNumberFormat="1" applyFont="1" applyFill="1" applyBorder="1" applyAlignment="1">
      <alignment horizontal="right"/>
      <protection/>
    </xf>
    <xf numFmtId="0" fontId="8" fillId="33" borderId="0" xfId="61" applyFont="1" applyFill="1" applyBorder="1" applyAlignment="1">
      <alignment horizontal="right"/>
      <protection/>
    </xf>
    <xf numFmtId="0" fontId="8" fillId="33" borderId="16" xfId="61" applyFont="1" applyFill="1" applyBorder="1" applyAlignment="1">
      <alignment horizontal="right"/>
      <protection/>
    </xf>
    <xf numFmtId="0" fontId="3" fillId="36" borderId="0" xfId="61" applyFont="1" applyFill="1" applyBorder="1">
      <alignment/>
      <protection/>
    </xf>
    <xf numFmtId="174" fontId="3" fillId="36" borderId="0" xfId="61" applyNumberFormat="1" applyFont="1" applyFill="1" applyBorder="1" applyAlignment="1">
      <alignment horizontal="right"/>
      <protection/>
    </xf>
    <xf numFmtId="174" fontId="3" fillId="36" borderId="16" xfId="61" applyNumberFormat="1" applyFont="1" applyFill="1" applyBorder="1" applyAlignment="1">
      <alignment horizontal="right"/>
      <protection/>
    </xf>
    <xf numFmtId="0" fontId="3" fillId="33" borderId="0" xfId="61" applyFont="1" applyFill="1">
      <alignment/>
      <protection/>
    </xf>
    <xf numFmtId="0" fontId="3" fillId="33" borderId="0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174" fontId="3" fillId="33" borderId="0" xfId="61" applyNumberFormat="1" applyFont="1" applyFill="1" applyBorder="1" applyAlignment="1">
      <alignment horizontal="right"/>
      <protection/>
    </xf>
    <xf numFmtId="174" fontId="3" fillId="33" borderId="16" xfId="61" applyNumberFormat="1" applyFont="1" applyFill="1" applyBorder="1" applyAlignment="1">
      <alignment horizontal="right"/>
      <protection/>
    </xf>
    <xf numFmtId="0" fontId="8" fillId="36" borderId="0" xfId="61" applyFont="1" applyFill="1" applyBorder="1">
      <alignment/>
      <protection/>
    </xf>
    <xf numFmtId="2" fontId="3" fillId="36" borderId="0" xfId="61" applyNumberFormat="1" applyFont="1" applyFill="1" applyBorder="1" applyAlignment="1">
      <alignment horizontal="right"/>
      <protection/>
    </xf>
    <xf numFmtId="2" fontId="3" fillId="36" borderId="16" xfId="61" applyNumberFormat="1" applyFont="1" applyFill="1" applyBorder="1" applyAlignment="1">
      <alignment horizontal="right"/>
      <protection/>
    </xf>
    <xf numFmtId="2" fontId="16" fillId="36" borderId="0" xfId="61" applyNumberFormat="1" applyFont="1" applyFill="1" applyBorder="1" applyAlignment="1">
      <alignment horizontal="right"/>
      <protection/>
    </xf>
    <xf numFmtId="0" fontId="3" fillId="33" borderId="0" xfId="61" applyFont="1" applyFill="1" applyBorder="1" applyAlignment="1">
      <alignment horizontal="right"/>
      <protection/>
    </xf>
    <xf numFmtId="0" fontId="3" fillId="33" borderId="16" xfId="6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2" fontId="16" fillId="33" borderId="0" xfId="61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right"/>
      <protection/>
    </xf>
    <xf numFmtId="1" fontId="17" fillId="33" borderId="0" xfId="61" applyNumberFormat="1" applyFont="1" applyFill="1" applyBorder="1" applyAlignment="1">
      <alignment horizontal="right"/>
      <protection/>
    </xf>
    <xf numFmtId="1" fontId="17" fillId="33" borderId="16" xfId="61" applyNumberFormat="1" applyFont="1" applyFill="1" applyBorder="1" applyAlignment="1">
      <alignment horizontal="right"/>
      <protection/>
    </xf>
    <xf numFmtId="173" fontId="3" fillId="36" borderId="0" xfId="61" applyNumberFormat="1" applyFont="1" applyFill="1" applyBorder="1" applyAlignment="1">
      <alignment horizontal="right"/>
      <protection/>
    </xf>
    <xf numFmtId="173" fontId="3" fillId="36" borderId="16" xfId="61" applyNumberFormat="1" applyFont="1" applyFill="1" applyBorder="1" applyAlignment="1">
      <alignment horizontal="right"/>
      <protection/>
    </xf>
    <xf numFmtId="173" fontId="16" fillId="36" borderId="0" xfId="61" applyNumberFormat="1" applyFont="1" applyFill="1" applyBorder="1" applyAlignment="1">
      <alignment horizontal="right"/>
      <protection/>
    </xf>
    <xf numFmtId="0" fontId="12" fillId="33" borderId="0" xfId="61" applyFont="1" applyFill="1" applyBorder="1">
      <alignment/>
      <protection/>
    </xf>
    <xf numFmtId="173" fontId="16" fillId="33" borderId="0" xfId="61" applyNumberFormat="1" applyFont="1" applyFill="1" applyBorder="1" applyAlignment="1">
      <alignment horizontal="right"/>
      <protection/>
    </xf>
    <xf numFmtId="173" fontId="16" fillId="33" borderId="16" xfId="61" applyNumberFormat="1" applyFont="1" applyFill="1" applyBorder="1" applyAlignment="1">
      <alignment horizontal="right"/>
      <protection/>
    </xf>
    <xf numFmtId="0" fontId="12" fillId="36" borderId="0" xfId="61" applyFont="1" applyFill="1" applyBorder="1">
      <alignment/>
      <protection/>
    </xf>
    <xf numFmtId="173" fontId="16" fillId="36" borderId="16" xfId="61" applyNumberFormat="1" applyFont="1" applyFill="1" applyBorder="1" applyAlignment="1">
      <alignment horizontal="right"/>
      <protection/>
    </xf>
    <xf numFmtId="0" fontId="3" fillId="0" borderId="0" xfId="61">
      <alignment/>
      <protection/>
    </xf>
    <xf numFmtId="0" fontId="16" fillId="36" borderId="0" xfId="61" applyFont="1" applyFill="1" applyBorder="1" applyAlignment="1">
      <alignment horizontal="right"/>
      <protection/>
    </xf>
    <xf numFmtId="0" fontId="3" fillId="33" borderId="0" xfId="61" applyFont="1" applyFill="1" applyAlignment="1">
      <alignment horizontal="right"/>
      <protection/>
    </xf>
    <xf numFmtId="174" fontId="16" fillId="33" borderId="0" xfId="61" applyNumberFormat="1" applyFont="1" applyFill="1" applyBorder="1" applyAlignment="1">
      <alignment horizontal="right"/>
      <protection/>
    </xf>
    <xf numFmtId="174" fontId="16" fillId="33" borderId="17" xfId="61" applyNumberFormat="1" applyFont="1" applyFill="1" applyBorder="1" applyAlignment="1">
      <alignment horizontal="right"/>
      <protection/>
    </xf>
    <xf numFmtId="174" fontId="16" fillId="33" borderId="0" xfId="61" applyNumberFormat="1" applyFont="1" applyFill="1" applyAlignment="1">
      <alignment horizontal="right"/>
      <protection/>
    </xf>
    <xf numFmtId="0" fontId="3" fillId="36" borderId="10" xfId="61" applyFont="1" applyFill="1" applyBorder="1">
      <alignment/>
      <protection/>
    </xf>
    <xf numFmtId="0" fontId="3" fillId="36" borderId="10" xfId="61" applyFont="1" applyFill="1" applyBorder="1" applyAlignment="1">
      <alignment horizontal="right"/>
      <protection/>
    </xf>
    <xf numFmtId="0" fontId="16" fillId="36" borderId="10" xfId="61" applyFont="1" applyFill="1" applyBorder="1" applyAlignment="1">
      <alignment horizontal="right"/>
      <protection/>
    </xf>
    <xf numFmtId="0" fontId="3" fillId="33" borderId="0" xfId="61" applyFont="1" applyFill="1" applyAlignment="1">
      <alignment/>
      <protection/>
    </xf>
    <xf numFmtId="174" fontId="3" fillId="33" borderId="0" xfId="61" applyNumberFormat="1" applyFont="1" applyFill="1" applyAlignment="1">
      <alignment horizontal="right"/>
      <protection/>
    </xf>
    <xf numFmtId="0" fontId="3" fillId="36" borderId="18" xfId="61" applyFont="1" applyFill="1" applyBorder="1" applyAlignment="1">
      <alignment/>
      <protection/>
    </xf>
    <xf numFmtId="174" fontId="3" fillId="36" borderId="18" xfId="61" applyNumberFormat="1" applyFont="1" applyFill="1" applyBorder="1" applyAlignment="1">
      <alignment horizontal="right"/>
      <protection/>
    </xf>
    <xf numFmtId="0" fontId="3" fillId="36" borderId="18" xfId="61" applyFill="1" applyBorder="1" applyAlignment="1">
      <alignment horizontal="right"/>
      <protection/>
    </xf>
    <xf numFmtId="0" fontId="3" fillId="36" borderId="18" xfId="61" applyFont="1" applyFill="1" applyBorder="1" applyAlignment="1">
      <alignment horizontal="right"/>
      <protection/>
    </xf>
    <xf numFmtId="0" fontId="3" fillId="0" borderId="11" xfId="61" applyBorder="1" applyAlignment="1">
      <alignment/>
      <protection/>
    </xf>
    <xf numFmtId="0" fontId="3" fillId="0" borderId="11" xfId="61" applyBorder="1">
      <alignment/>
      <protection/>
    </xf>
    <xf numFmtId="0" fontId="3" fillId="0" borderId="0" xfId="61" applyBorder="1">
      <alignment/>
      <protection/>
    </xf>
    <xf numFmtId="0" fontId="3" fillId="0" borderId="0" xfId="61" applyBorder="1" applyAlignment="1">
      <alignment horizontal="right"/>
      <protection/>
    </xf>
    <xf numFmtId="0" fontId="3" fillId="0" borderId="12" xfId="6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Border="1" applyAlignment="1">
      <alignment horizontal="left"/>
      <protection/>
    </xf>
    <xf numFmtId="0" fontId="3" fillId="33" borderId="0" xfId="61" applyFill="1" applyBorder="1">
      <alignment/>
      <protection/>
    </xf>
    <xf numFmtId="0" fontId="3" fillId="0" borderId="0" xfId="61" applyAlignment="1">
      <alignment horizontal="right"/>
      <protection/>
    </xf>
    <xf numFmtId="0" fontId="3" fillId="33" borderId="0" xfId="60" applyFill="1">
      <alignment/>
      <protection/>
    </xf>
    <xf numFmtId="0" fontId="3" fillId="33" borderId="0" xfId="60" applyFill="1" applyBorder="1">
      <alignment/>
      <protection/>
    </xf>
    <xf numFmtId="1" fontId="6" fillId="33" borderId="0" xfId="60" applyNumberFormat="1" applyFont="1" applyFill="1" applyBorder="1" applyAlignment="1">
      <alignment horizontal="right"/>
      <protection/>
    </xf>
    <xf numFmtId="0" fontId="18" fillId="35" borderId="13" xfId="60" applyFont="1" applyFill="1" applyBorder="1">
      <alignment/>
      <protection/>
    </xf>
    <xf numFmtId="3" fontId="3" fillId="35" borderId="13" xfId="60" applyNumberFormat="1" applyFill="1" applyBorder="1" applyAlignment="1">
      <alignment horizontal="right"/>
      <protection/>
    </xf>
    <xf numFmtId="0" fontId="3" fillId="34" borderId="0" xfId="60" applyFill="1" applyBorder="1">
      <alignment/>
      <protection/>
    </xf>
    <xf numFmtId="172" fontId="3" fillId="34" borderId="0" xfId="60" applyNumberFormat="1" applyFill="1" applyBorder="1">
      <alignment/>
      <protection/>
    </xf>
    <xf numFmtId="172" fontId="3" fillId="33" borderId="0" xfId="60" applyNumberFormat="1" applyFill="1" applyBorder="1">
      <alignment/>
      <protection/>
    </xf>
    <xf numFmtId="0" fontId="3" fillId="33" borderId="0" xfId="60" applyFont="1" applyFill="1" applyBorder="1">
      <alignment/>
      <protection/>
    </xf>
    <xf numFmtId="0" fontId="3" fillId="35" borderId="0" xfId="60" applyFill="1" applyBorder="1">
      <alignment/>
      <protection/>
    </xf>
    <xf numFmtId="172" fontId="3" fillId="35" borderId="0" xfId="60" applyNumberFormat="1" applyFill="1" applyBorder="1">
      <alignment/>
      <protection/>
    </xf>
    <xf numFmtId="0" fontId="0" fillId="33" borderId="0" xfId="64" applyFont="1" applyFill="1" applyBorder="1" applyAlignment="1">
      <alignment/>
    </xf>
    <xf numFmtId="0" fontId="3" fillId="0" borderId="11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Fill="1" applyBorder="1">
      <alignment/>
      <protection/>
    </xf>
    <xf numFmtId="2" fontId="3" fillId="0" borderId="0" xfId="60" applyNumberFormat="1" applyFill="1" applyBorder="1">
      <alignment/>
      <protection/>
    </xf>
    <xf numFmtId="0" fontId="3" fillId="0" borderId="0" xfId="60">
      <alignment/>
      <protection/>
    </xf>
    <xf numFmtId="0" fontId="3" fillId="0" borderId="0" xfId="60" applyFill="1">
      <alignment/>
      <protection/>
    </xf>
    <xf numFmtId="0" fontId="0" fillId="0" borderId="11" xfId="64" applyFont="1" applyBorder="1" applyAlignment="1">
      <alignment/>
    </xf>
    <xf numFmtId="0" fontId="0" fillId="0" borderId="0" xfId="64" applyFont="1" applyBorder="1" applyAlignment="1">
      <alignment/>
    </xf>
    <xf numFmtId="0" fontId="0" fillId="0" borderId="0" xfId="64" applyFont="1" applyFill="1" applyBorder="1" applyAlignment="1">
      <alignment/>
    </xf>
    <xf numFmtId="0" fontId="3" fillId="33" borderId="0" xfId="63" applyFill="1">
      <alignment/>
      <protection/>
    </xf>
    <xf numFmtId="0" fontId="3" fillId="33" borderId="0" xfId="63" applyFill="1" applyAlignment="1">
      <alignment horizontal="right"/>
      <protection/>
    </xf>
    <xf numFmtId="0" fontId="3" fillId="0" borderId="0" xfId="63" applyBorder="1" applyAlignment="1">
      <alignment wrapText="1"/>
      <protection/>
    </xf>
    <xf numFmtId="0" fontId="3" fillId="33" borderId="0" xfId="63" applyFill="1" applyBorder="1">
      <alignment/>
      <protection/>
    </xf>
    <xf numFmtId="1" fontId="6" fillId="33" borderId="0" xfId="63" applyNumberFormat="1" applyFont="1" applyFill="1" applyBorder="1" applyAlignment="1">
      <alignment horizontal="right"/>
      <protection/>
    </xf>
    <xf numFmtId="1" fontId="7" fillId="33" borderId="10" xfId="63" applyNumberFormat="1" applyFont="1" applyFill="1" applyBorder="1" applyAlignment="1">
      <alignment horizontal="right"/>
      <protection/>
    </xf>
    <xf numFmtId="172" fontId="7" fillId="33" borderId="0" xfId="63" applyNumberFormat="1" applyFont="1" applyFill="1" applyBorder="1" applyAlignment="1">
      <alignment horizontal="right"/>
      <protection/>
    </xf>
    <xf numFmtId="0" fontId="3" fillId="34" borderId="0" xfId="63" applyFill="1" applyBorder="1">
      <alignment/>
      <protection/>
    </xf>
    <xf numFmtId="172" fontId="3" fillId="34" borderId="0" xfId="63" applyNumberFormat="1" applyFill="1" applyBorder="1" applyAlignment="1">
      <alignment horizontal="right"/>
      <protection/>
    </xf>
    <xf numFmtId="172" fontId="3" fillId="34" borderId="0" xfId="63" applyNumberFormat="1" applyFill="1" applyBorder="1">
      <alignment/>
      <protection/>
    </xf>
    <xf numFmtId="0" fontId="3" fillId="33" borderId="0" xfId="63" applyFont="1" applyFill="1" applyBorder="1">
      <alignment/>
      <protection/>
    </xf>
    <xf numFmtId="172" fontId="3" fillId="33" borderId="0" xfId="63" applyNumberFormat="1" applyFill="1" applyBorder="1" applyAlignment="1">
      <alignment horizontal="right"/>
      <protection/>
    </xf>
    <xf numFmtId="172" fontId="3" fillId="33" borderId="0" xfId="63" applyNumberFormat="1" applyFont="1" applyFill="1" applyBorder="1" applyAlignment="1">
      <alignment horizontal="right"/>
      <protection/>
    </xf>
    <xf numFmtId="172" fontId="3" fillId="33" borderId="0" xfId="63" applyNumberFormat="1" applyFill="1" applyBorder="1">
      <alignment/>
      <protection/>
    </xf>
    <xf numFmtId="0" fontId="3" fillId="35" borderId="0" xfId="63" applyFont="1" applyFill="1" applyBorder="1">
      <alignment/>
      <protection/>
    </xf>
    <xf numFmtId="172" fontId="3" fillId="35" borderId="0" xfId="63" applyNumberFormat="1" applyFont="1" applyFill="1" applyBorder="1" applyAlignment="1">
      <alignment horizontal="right"/>
      <protection/>
    </xf>
    <xf numFmtId="172" fontId="3" fillId="35" borderId="0" xfId="63" applyNumberFormat="1" applyFont="1" applyFill="1" applyBorder="1">
      <alignment/>
      <protection/>
    </xf>
    <xf numFmtId="0" fontId="3" fillId="0" borderId="0" xfId="63" applyAlignment="1">
      <alignment horizontal="right"/>
      <protection/>
    </xf>
    <xf numFmtId="0" fontId="3" fillId="0" borderId="0" xfId="63">
      <alignment/>
      <protection/>
    </xf>
    <xf numFmtId="0" fontId="16" fillId="33" borderId="0" xfId="63" applyFont="1" applyFill="1" applyBorder="1">
      <alignment/>
      <protection/>
    </xf>
    <xf numFmtId="0" fontId="3" fillId="0" borderId="0" xfId="63" applyBorder="1" applyAlignment="1">
      <alignment horizontal="right"/>
      <protection/>
    </xf>
    <xf numFmtId="0" fontId="8" fillId="33" borderId="0" xfId="63" applyFont="1" applyFill="1" applyBorder="1">
      <alignment/>
      <protection/>
    </xf>
    <xf numFmtId="172" fontId="8" fillId="33" borderId="0" xfId="63" applyNumberFormat="1" applyFont="1" applyFill="1" applyBorder="1" applyAlignment="1">
      <alignment horizontal="right"/>
      <protection/>
    </xf>
    <xf numFmtId="172" fontId="8" fillId="33" borderId="0" xfId="63" applyNumberFormat="1" applyFont="1" applyFill="1" applyBorder="1">
      <alignment/>
      <protection/>
    </xf>
    <xf numFmtId="0" fontId="3" fillId="0" borderId="0" xfId="63" applyFill="1" applyBorder="1">
      <alignment/>
      <protection/>
    </xf>
    <xf numFmtId="2" fontId="3" fillId="33" borderId="0" xfId="63" applyNumberFormat="1" applyFill="1" applyBorder="1">
      <alignment/>
      <protection/>
    </xf>
    <xf numFmtId="0" fontId="8" fillId="34" borderId="0" xfId="63" applyFont="1" applyFill="1" applyBorder="1">
      <alignment/>
      <protection/>
    </xf>
    <xf numFmtId="172" fontId="8" fillId="34" borderId="0" xfId="63" applyNumberFormat="1" applyFont="1" applyFill="1" applyBorder="1" applyAlignment="1">
      <alignment horizontal="right"/>
      <protection/>
    </xf>
    <xf numFmtId="172" fontId="8" fillId="34" borderId="0" xfId="63" applyNumberFormat="1" applyFont="1" applyFill="1" applyBorder="1">
      <alignment/>
      <protection/>
    </xf>
    <xf numFmtId="0" fontId="3" fillId="0" borderId="0" xfId="63" applyBorder="1">
      <alignment/>
      <protection/>
    </xf>
    <xf numFmtId="0" fontId="3" fillId="0" borderId="0" xfId="59">
      <alignment/>
      <protection/>
    </xf>
    <xf numFmtId="0" fontId="3" fillId="0" borderId="11" xfId="59" applyBorder="1">
      <alignment/>
      <protection/>
    </xf>
    <xf numFmtId="0" fontId="3" fillId="33" borderId="0" xfId="59" applyFill="1">
      <alignment/>
      <protection/>
    </xf>
    <xf numFmtId="0" fontId="3" fillId="0" borderId="0" xfId="59" applyFill="1" applyBorder="1">
      <alignment/>
      <protection/>
    </xf>
    <xf numFmtId="0" fontId="3" fillId="33" borderId="0" xfId="59" applyFill="1" applyBorder="1">
      <alignment/>
      <protection/>
    </xf>
    <xf numFmtId="0" fontId="3" fillId="34" borderId="0" xfId="63" applyFont="1" applyFill="1" applyBorder="1">
      <alignment/>
      <protection/>
    </xf>
    <xf numFmtId="0" fontId="3" fillId="36" borderId="0" xfId="58" applyFont="1" applyFill="1" applyBorder="1">
      <alignment/>
      <protection/>
    </xf>
    <xf numFmtId="172" fontId="3" fillId="34" borderId="0" xfId="63" applyNumberFormat="1" applyFont="1" applyFill="1" applyBorder="1" applyAlignment="1">
      <alignment horizontal="right"/>
      <protection/>
    </xf>
    <xf numFmtId="172" fontId="3" fillId="34" borderId="0" xfId="63" applyNumberFormat="1" applyFont="1" applyFill="1" applyBorder="1">
      <alignment/>
      <protection/>
    </xf>
    <xf numFmtId="0" fontId="8" fillId="0" borderId="0" xfId="63" applyFont="1">
      <alignment/>
      <protection/>
    </xf>
    <xf numFmtId="0" fontId="8" fillId="33" borderId="0" xfId="63" applyFont="1" applyFill="1">
      <alignment/>
      <protection/>
    </xf>
    <xf numFmtId="0" fontId="14" fillId="0" borderId="0" xfId="0" applyFont="1" applyAlignment="1">
      <alignment/>
    </xf>
    <xf numFmtId="0" fontId="3" fillId="0" borderId="12" xfId="63" applyBorder="1" applyAlignment="1">
      <alignment wrapText="1"/>
      <protection/>
    </xf>
    <xf numFmtId="0" fontId="20" fillId="34" borderId="0" xfId="63" applyFont="1" applyFill="1" applyBorder="1">
      <alignment/>
      <protection/>
    </xf>
    <xf numFmtId="0" fontId="20" fillId="33" borderId="0" xfId="63" applyFont="1" applyFill="1" applyBorder="1">
      <alignment/>
      <protection/>
    </xf>
    <xf numFmtId="0" fontId="3" fillId="36" borderId="0" xfId="63" applyFont="1" applyFill="1" applyBorder="1">
      <alignment/>
      <protection/>
    </xf>
    <xf numFmtId="172" fontId="3" fillId="36" borderId="0" xfId="63" applyNumberFormat="1" applyFill="1" applyBorder="1" applyAlignment="1">
      <alignment horizontal="right"/>
      <protection/>
    </xf>
    <xf numFmtId="172" fontId="3" fillId="36" borderId="0" xfId="63" applyNumberFormat="1" applyFill="1" applyBorder="1">
      <alignment/>
      <protection/>
    </xf>
    <xf numFmtId="0" fontId="3" fillId="36" borderId="0" xfId="63" applyFont="1" applyFill="1">
      <alignment/>
      <protection/>
    </xf>
    <xf numFmtId="0" fontId="3" fillId="0" borderId="0" xfId="63" applyBorder="1" applyAlignment="1">
      <alignment horizontal="center" wrapText="1"/>
      <protection/>
    </xf>
    <xf numFmtId="0" fontId="3" fillId="0" borderId="0" xfId="6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36" borderId="0" xfId="63" applyFont="1" applyFill="1" applyBorder="1">
      <alignment/>
      <protection/>
    </xf>
    <xf numFmtId="172" fontId="3" fillId="36" borderId="0" xfId="63" applyNumberFormat="1" applyFont="1" applyFill="1" applyBorder="1" applyAlignment="1">
      <alignment horizontal="right"/>
      <protection/>
    </xf>
    <xf numFmtId="0" fontId="3" fillId="33" borderId="0" xfId="63" applyFont="1" applyFill="1">
      <alignment/>
      <protection/>
    </xf>
    <xf numFmtId="0" fontId="3" fillId="0" borderId="11" xfId="63" applyFont="1" applyBorder="1" applyAlignment="1">
      <alignment wrapText="1"/>
      <protection/>
    </xf>
    <xf numFmtId="0" fontId="3" fillId="0" borderId="11" xfId="63" applyFont="1" applyBorder="1">
      <alignment/>
      <protection/>
    </xf>
    <xf numFmtId="0" fontId="3" fillId="0" borderId="0" xfId="63" applyFo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72" fontId="3" fillId="0" borderId="0" xfId="63" applyNumberFormat="1" applyFill="1" applyBorder="1" applyAlignment="1">
      <alignment horizontal="right"/>
      <protection/>
    </xf>
    <xf numFmtId="172" fontId="3" fillId="0" borderId="0" xfId="63" applyNumberFormat="1" applyFill="1" applyBorder="1">
      <alignment/>
      <protection/>
    </xf>
    <xf numFmtId="0" fontId="3" fillId="34" borderId="0" xfId="60" applyFont="1" applyFill="1" applyBorder="1">
      <alignment/>
      <protection/>
    </xf>
    <xf numFmtId="172" fontId="3" fillId="34" borderId="0" xfId="60" applyNumberFormat="1" applyFont="1" applyFill="1" applyBorder="1">
      <alignment/>
      <protection/>
    </xf>
    <xf numFmtId="10" fontId="3" fillId="34" borderId="0" xfId="67" applyNumberFormat="1" applyFont="1" applyFill="1" applyBorder="1" applyAlignment="1">
      <alignment horizontal="right"/>
    </xf>
    <xf numFmtId="10" fontId="3" fillId="34" borderId="0" xfId="67" applyNumberFormat="1" applyFont="1" applyFill="1" applyBorder="1" applyAlignment="1">
      <alignment/>
    </xf>
    <xf numFmtId="10" fontId="3" fillId="33" borderId="0" xfId="67" applyNumberFormat="1" applyFont="1" applyFill="1" applyAlignment="1">
      <alignment/>
    </xf>
    <xf numFmtId="10" fontId="3" fillId="33" borderId="0" xfId="67" applyNumberFormat="1" applyFont="1" applyFill="1" applyAlignment="1">
      <alignment horizontal="right"/>
    </xf>
    <xf numFmtId="10" fontId="3" fillId="35" borderId="13" xfId="67" applyNumberFormat="1" applyFont="1" applyFill="1" applyBorder="1" applyAlignment="1">
      <alignment horizontal="right"/>
    </xf>
    <xf numFmtId="10" fontId="3" fillId="33" borderId="0" xfId="67" applyNumberFormat="1" applyFont="1" applyFill="1" applyBorder="1" applyAlignment="1">
      <alignment/>
    </xf>
    <xf numFmtId="10" fontId="3" fillId="33" borderId="0" xfId="67" applyNumberFormat="1" applyFont="1" applyFill="1" applyBorder="1" applyAlignment="1">
      <alignment horizontal="right"/>
    </xf>
    <xf numFmtId="10" fontId="6" fillId="33" borderId="0" xfId="67" applyNumberFormat="1" applyFont="1" applyFill="1" applyBorder="1" applyAlignment="1">
      <alignment horizontal="right"/>
    </xf>
    <xf numFmtId="10" fontId="3" fillId="35" borderId="0" xfId="67" applyNumberFormat="1" applyFont="1" applyFill="1" applyBorder="1" applyAlignment="1">
      <alignment/>
    </xf>
    <xf numFmtId="10" fontId="3" fillId="35" borderId="0" xfId="67" applyNumberFormat="1" applyFont="1" applyFill="1" applyBorder="1" applyAlignment="1">
      <alignment horizontal="right"/>
    </xf>
    <xf numFmtId="10" fontId="0" fillId="33" borderId="0" xfId="67" applyNumberFormat="1" applyFont="1" applyFill="1" applyBorder="1" applyAlignment="1">
      <alignment/>
    </xf>
    <xf numFmtId="10" fontId="0" fillId="33" borderId="0" xfId="67" applyNumberFormat="1" applyFont="1" applyFill="1" applyBorder="1" applyAlignment="1">
      <alignment horizontal="right"/>
    </xf>
    <xf numFmtId="10" fontId="3" fillId="0" borderId="0" xfId="67" applyNumberFormat="1" applyFont="1" applyBorder="1" applyAlignment="1">
      <alignment/>
    </xf>
    <xf numFmtId="10" fontId="3" fillId="0" borderId="0" xfId="67" applyNumberFormat="1" applyFont="1" applyAlignment="1">
      <alignment/>
    </xf>
    <xf numFmtId="10" fontId="0" fillId="0" borderId="0" xfId="67" applyNumberFormat="1" applyFont="1" applyBorder="1" applyAlignment="1">
      <alignment/>
    </xf>
    <xf numFmtId="10" fontId="0" fillId="0" borderId="0" xfId="67" applyNumberFormat="1" applyFont="1" applyBorder="1" applyAlignment="1">
      <alignment horizontal="right"/>
    </xf>
    <xf numFmtId="10" fontId="0" fillId="0" borderId="0" xfId="67" applyNumberFormat="1" applyFont="1" applyAlignment="1">
      <alignment/>
    </xf>
    <xf numFmtId="0" fontId="3" fillId="6" borderId="0" xfId="60" applyFont="1" applyFill="1" applyBorder="1">
      <alignment/>
      <protection/>
    </xf>
    <xf numFmtId="172" fontId="3" fillId="6" borderId="0" xfId="60" applyNumberFormat="1" applyFill="1" applyBorder="1">
      <alignment/>
      <protection/>
    </xf>
    <xf numFmtId="0" fontId="3" fillId="33" borderId="0" xfId="60" applyFont="1" applyFill="1">
      <alignment/>
      <protection/>
    </xf>
    <xf numFmtId="0" fontId="3" fillId="0" borderId="0" xfId="0" applyFont="1" applyAlignment="1">
      <alignment/>
    </xf>
    <xf numFmtId="0" fontId="3" fillId="6" borderId="0" xfId="64" applyFont="1" applyFill="1" applyBorder="1" applyAlignment="1">
      <alignment/>
    </xf>
    <xf numFmtId="0" fontId="3" fillId="33" borderId="0" xfId="63" applyFill="1" applyBorder="1" applyAlignment="1">
      <alignment horizontal="center"/>
      <protection/>
    </xf>
    <xf numFmtId="1" fontId="7" fillId="33" borderId="0" xfId="63" applyNumberFormat="1" applyFont="1" applyFill="1" applyBorder="1" applyAlignment="1">
      <alignment horizontal="right"/>
      <protection/>
    </xf>
    <xf numFmtId="0" fontId="3" fillId="33" borderId="19" xfId="63" applyFill="1" applyBorder="1" applyAlignment="1">
      <alignment horizontal="center"/>
      <protection/>
    </xf>
    <xf numFmtId="0" fontId="8" fillId="6" borderId="0" xfId="63" applyFont="1" applyFill="1" applyBorder="1">
      <alignment/>
      <protection/>
    </xf>
    <xf numFmtId="172" fontId="8" fillId="6" borderId="0" xfId="63" applyNumberFormat="1" applyFont="1" applyFill="1" applyBorder="1" applyAlignment="1">
      <alignment horizontal="right"/>
      <protection/>
    </xf>
    <xf numFmtId="172" fontId="8" fillId="6" borderId="0" xfId="63" applyNumberFormat="1" applyFont="1" applyFill="1" applyBorder="1">
      <alignment/>
      <protection/>
    </xf>
    <xf numFmtId="0" fontId="20" fillId="37" borderId="0" xfId="63" applyFont="1" applyFill="1" applyBorder="1">
      <alignment/>
      <protection/>
    </xf>
    <xf numFmtId="172" fontId="3" fillId="37" borderId="0" xfId="63" applyNumberFormat="1" applyFill="1" applyBorder="1" applyAlignment="1">
      <alignment horizontal="right"/>
      <protection/>
    </xf>
    <xf numFmtId="172" fontId="3" fillId="37" borderId="0" xfId="63" applyNumberFormat="1" applyFill="1" applyBorder="1">
      <alignment/>
      <protection/>
    </xf>
    <xf numFmtId="2" fontId="4" fillId="38" borderId="20" xfId="63" applyNumberFormat="1" applyFont="1" applyFill="1" applyBorder="1" applyAlignment="1">
      <alignment/>
      <protection/>
    </xf>
    <xf numFmtId="2" fontId="4" fillId="38" borderId="19" xfId="63" applyNumberFormat="1" applyFont="1" applyFill="1" applyBorder="1" applyAlignment="1">
      <alignment/>
      <protection/>
    </xf>
    <xf numFmtId="2" fontId="4" fillId="38" borderId="19" xfId="63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39" borderId="0" xfId="63" applyFill="1" applyBorder="1">
      <alignment/>
      <protection/>
    </xf>
    <xf numFmtId="1" fontId="7" fillId="39" borderId="0" xfId="63" applyNumberFormat="1" applyFont="1" applyFill="1" applyBorder="1" applyAlignment="1">
      <alignment horizontal="right"/>
      <protection/>
    </xf>
    <xf numFmtId="2" fontId="4" fillId="0" borderId="0" xfId="63" applyNumberFormat="1" applyFont="1" applyFill="1" applyBorder="1" applyAlignment="1">
      <alignment/>
      <protection/>
    </xf>
    <xf numFmtId="2" fontId="4" fillId="0" borderId="12" xfId="63" applyNumberFormat="1" applyFont="1" applyFill="1" applyBorder="1" applyAlignment="1">
      <alignment/>
      <protection/>
    </xf>
    <xf numFmtId="0" fontId="3" fillId="6" borderId="0" xfId="58" applyFont="1" applyFill="1" applyBorder="1">
      <alignment/>
      <protection/>
    </xf>
    <xf numFmtId="172" fontId="3" fillId="6" borderId="0" xfId="63" applyNumberFormat="1" applyFill="1" applyBorder="1" applyAlignment="1">
      <alignment horizontal="right"/>
      <protection/>
    </xf>
    <xf numFmtId="0" fontId="3" fillId="6" borderId="0" xfId="63" applyFill="1" applyAlignment="1">
      <alignment horizontal="right"/>
      <protection/>
    </xf>
    <xf numFmtId="172" fontId="3" fillId="6" borderId="0" xfId="63" applyNumberFormat="1" applyFill="1" applyBorder="1">
      <alignment/>
      <protection/>
    </xf>
    <xf numFmtId="177" fontId="3" fillId="34" borderId="0" xfId="67" applyNumberFormat="1" applyFont="1" applyFill="1" applyBorder="1" applyAlignment="1">
      <alignment/>
    </xf>
    <xf numFmtId="177" fontId="3" fillId="34" borderId="0" xfId="67" applyNumberFormat="1" applyFont="1" applyFill="1" applyBorder="1" applyAlignment="1">
      <alignment horizontal="right"/>
    </xf>
    <xf numFmtId="174" fontId="3" fillId="33" borderId="0" xfId="67" applyNumberFormat="1" applyFont="1" applyFill="1" applyBorder="1" applyAlignment="1">
      <alignment/>
    </xf>
    <xf numFmtId="174" fontId="3" fillId="33" borderId="0" xfId="67" applyNumberFormat="1" applyFont="1" applyFill="1" applyBorder="1" applyAlignment="1">
      <alignment horizontal="right"/>
    </xf>
    <xf numFmtId="174" fontId="3" fillId="34" borderId="0" xfId="67" applyNumberFormat="1" applyFont="1" applyFill="1" applyBorder="1" applyAlignment="1">
      <alignment/>
    </xf>
    <xf numFmtId="174" fontId="3" fillId="34" borderId="0" xfId="67" applyNumberFormat="1" applyFont="1" applyFill="1" applyBorder="1" applyAlignment="1">
      <alignment horizontal="right"/>
    </xf>
    <xf numFmtId="176" fontId="3" fillId="6" borderId="0" xfId="67" applyNumberFormat="1" applyFont="1" applyFill="1" applyBorder="1" applyAlignment="1">
      <alignment/>
    </xf>
    <xf numFmtId="176" fontId="3" fillId="6" borderId="0" xfId="67" applyNumberFormat="1" applyFont="1" applyFill="1" applyBorder="1" applyAlignment="1">
      <alignment horizontal="right"/>
    </xf>
    <xf numFmtId="177" fontId="3" fillId="33" borderId="0" xfId="67" applyNumberFormat="1" applyFont="1" applyFill="1" applyBorder="1" applyAlignment="1">
      <alignment/>
    </xf>
    <xf numFmtId="177" fontId="3" fillId="33" borderId="0" xfId="67" applyNumberFormat="1" applyFont="1" applyFill="1" applyBorder="1" applyAlignment="1">
      <alignment horizontal="right"/>
    </xf>
    <xf numFmtId="177" fontId="3" fillId="6" borderId="0" xfId="67" applyNumberFormat="1" applyFont="1" applyFill="1" applyBorder="1" applyAlignment="1">
      <alignment/>
    </xf>
    <xf numFmtId="177" fontId="3" fillId="6" borderId="0" xfId="67" applyNumberFormat="1" applyFont="1" applyFill="1" applyBorder="1" applyAlignment="1">
      <alignment horizontal="right"/>
    </xf>
    <xf numFmtId="176" fontId="7" fillId="33" borderId="0" xfId="63" applyNumberFormat="1" applyFont="1" applyFill="1" applyBorder="1" applyAlignment="1">
      <alignment horizontal="center"/>
      <protection/>
    </xf>
    <xf numFmtId="176" fontId="8" fillId="34" borderId="0" xfId="63" applyNumberFormat="1" applyFont="1" applyFill="1" applyBorder="1" applyAlignment="1">
      <alignment horizontal="center"/>
      <protection/>
    </xf>
    <xf numFmtId="176" fontId="3" fillId="34" borderId="0" xfId="63" applyNumberFormat="1" applyFill="1" applyBorder="1" applyAlignment="1">
      <alignment horizontal="center"/>
      <protection/>
    </xf>
    <xf numFmtId="176" fontId="3" fillId="33" borderId="0" xfId="63" applyNumberFormat="1" applyFill="1" applyBorder="1" applyAlignment="1">
      <alignment horizontal="center"/>
      <protection/>
    </xf>
    <xf numFmtId="176" fontId="3" fillId="35" borderId="0" xfId="63" applyNumberFormat="1" applyFont="1" applyFill="1" applyBorder="1" applyAlignment="1">
      <alignment horizontal="center"/>
      <protection/>
    </xf>
    <xf numFmtId="176" fontId="3" fillId="34" borderId="0" xfId="63" applyNumberFormat="1" applyFont="1" applyFill="1" applyBorder="1" applyAlignment="1">
      <alignment horizontal="center"/>
      <protection/>
    </xf>
    <xf numFmtId="176" fontId="8" fillId="33" borderId="0" xfId="63" applyNumberFormat="1" applyFont="1" applyFill="1" applyBorder="1" applyAlignment="1">
      <alignment horizontal="center"/>
      <protection/>
    </xf>
    <xf numFmtId="176" fontId="21" fillId="33" borderId="0" xfId="63" applyNumberFormat="1" applyFont="1" applyFill="1" applyBorder="1" applyAlignment="1">
      <alignment horizontal="center"/>
      <protection/>
    </xf>
    <xf numFmtId="176" fontId="8" fillId="6" borderId="0" xfId="63" applyNumberFormat="1" applyFont="1" applyFill="1" applyBorder="1" applyAlignment="1">
      <alignment horizontal="center"/>
      <protection/>
    </xf>
    <xf numFmtId="176" fontId="3" fillId="33" borderId="0" xfId="63" applyNumberFormat="1" applyFont="1" applyFill="1" applyBorder="1" applyAlignment="1">
      <alignment horizontal="center"/>
      <protection/>
    </xf>
    <xf numFmtId="176" fontId="3" fillId="6" borderId="0" xfId="63" applyNumberFormat="1" applyFont="1" applyFill="1" applyBorder="1" applyAlignment="1">
      <alignment horizontal="center"/>
      <protection/>
    </xf>
    <xf numFmtId="176" fontId="3" fillId="33" borderId="0" xfId="63" applyNumberFormat="1" applyFont="1" applyFill="1" applyAlignment="1">
      <alignment horizontal="center"/>
      <protection/>
    </xf>
    <xf numFmtId="0" fontId="3" fillId="33" borderId="0" xfId="63" applyFont="1" applyFill="1" applyBorder="1" applyAlignment="1">
      <alignment horizontal="center"/>
      <protection/>
    </xf>
    <xf numFmtId="176" fontId="3" fillId="36" borderId="0" xfId="63" applyNumberFormat="1" applyFill="1" applyBorder="1" applyAlignment="1">
      <alignment horizontal="center"/>
      <protection/>
    </xf>
    <xf numFmtId="176" fontId="3" fillId="37" borderId="0" xfId="63" applyNumberFormat="1" applyFill="1" applyBorder="1" applyAlignment="1">
      <alignment horizontal="center"/>
      <protection/>
    </xf>
    <xf numFmtId="176" fontId="0" fillId="6" borderId="0" xfId="0" applyNumberFormat="1" applyFill="1" applyBorder="1" applyAlignment="1">
      <alignment horizontal="center"/>
    </xf>
    <xf numFmtId="176" fontId="8" fillId="36" borderId="0" xfId="63" applyNumberFormat="1" applyFont="1" applyFill="1" applyBorder="1" applyAlignment="1">
      <alignment horizontal="center"/>
      <protection/>
    </xf>
    <xf numFmtId="176" fontId="14" fillId="0" borderId="0" xfId="0" applyNumberFormat="1" applyFont="1" applyBorder="1" applyAlignment="1">
      <alignment horizontal="center"/>
    </xf>
    <xf numFmtId="0" fontId="3" fillId="40" borderId="0" xfId="58" applyFill="1" applyBorder="1">
      <alignment/>
      <protection/>
    </xf>
    <xf numFmtId="172" fontId="3" fillId="40" borderId="0" xfId="58" applyNumberFormat="1" applyFill="1" applyBorder="1" applyAlignment="1">
      <alignment horizontal="right"/>
      <protection/>
    </xf>
    <xf numFmtId="0" fontId="8" fillId="37" borderId="0" xfId="58" applyFont="1" applyFill="1" applyBorder="1">
      <alignment/>
      <protection/>
    </xf>
    <xf numFmtId="172" fontId="8" fillId="37" borderId="0" xfId="58" applyNumberFormat="1" applyFont="1" applyFill="1" applyBorder="1" applyAlignment="1">
      <alignment horizontal="right"/>
      <protection/>
    </xf>
    <xf numFmtId="1" fontId="7" fillId="0" borderId="10" xfId="0" applyNumberFormat="1" applyFont="1" applyBorder="1" applyAlignment="1">
      <alignment horizontal="right"/>
    </xf>
    <xf numFmtId="1" fontId="7" fillId="39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7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167" fontId="14" fillId="0" borderId="0" xfId="0" applyNumberFormat="1" applyFont="1" applyAlignment="1">
      <alignment/>
    </xf>
    <xf numFmtId="174" fontId="14" fillId="0" borderId="0" xfId="0" applyNumberFormat="1" applyFont="1" applyAlignment="1">
      <alignment/>
    </xf>
    <xf numFmtId="0" fontId="3" fillId="0" borderId="11" xfId="58" applyBorder="1" applyAlignment="1">
      <alignment wrapText="1"/>
      <protection/>
    </xf>
    <xf numFmtId="0" fontId="3" fillId="0" borderId="0" xfId="58" applyBorder="1" applyAlignment="1">
      <alignment wrapText="1"/>
      <protection/>
    </xf>
    <xf numFmtId="0" fontId="3" fillId="33" borderId="11" xfId="58" applyFill="1" applyBorder="1" applyAlignment="1">
      <alignment vertical="top" wrapText="1"/>
      <protection/>
    </xf>
    <xf numFmtId="0" fontId="3" fillId="0" borderId="0" xfId="58" applyAlignment="1">
      <alignment wrapText="1"/>
      <protection/>
    </xf>
    <xf numFmtId="0" fontId="8" fillId="33" borderId="0" xfId="58" applyFont="1" applyFill="1">
      <alignment/>
      <protection/>
    </xf>
    <xf numFmtId="0" fontId="8" fillId="0" borderId="0" xfId="58" applyFont="1" applyBorder="1" applyAlignment="1">
      <alignment wrapText="1"/>
      <protection/>
    </xf>
    <xf numFmtId="0" fontId="3" fillId="33" borderId="0" xfId="58" applyFont="1" applyFill="1">
      <alignment/>
      <protection/>
    </xf>
    <xf numFmtId="0" fontId="3" fillId="0" borderId="11" xfId="58" applyFont="1" applyBorder="1" applyAlignment="1">
      <alignment wrapText="1"/>
      <protection/>
    </xf>
    <xf numFmtId="0" fontId="3" fillId="0" borderId="0" xfId="58" applyFont="1" applyBorder="1" applyAlignment="1">
      <alignment wrapText="1"/>
      <protection/>
    </xf>
    <xf numFmtId="0" fontId="5" fillId="41" borderId="18" xfId="62" applyFont="1" applyFill="1" applyBorder="1" applyAlignment="1">
      <alignment wrapText="1"/>
      <protection/>
    </xf>
    <xf numFmtId="0" fontId="3" fillId="0" borderId="18" xfId="62" applyBorder="1" applyAlignment="1">
      <alignment wrapText="1"/>
      <protection/>
    </xf>
    <xf numFmtId="0" fontId="3" fillId="0" borderId="11" xfId="62" applyBorder="1" applyAlignment="1">
      <alignment vertical="top" wrapText="1"/>
      <protection/>
    </xf>
    <xf numFmtId="0" fontId="3" fillId="0" borderId="0" xfId="62" applyBorder="1" applyAlignment="1">
      <alignment/>
      <protection/>
    </xf>
    <xf numFmtId="0" fontId="3" fillId="0" borderId="11" xfId="62" applyBorder="1" applyAlignment="1">
      <alignment/>
      <protection/>
    </xf>
    <xf numFmtId="0" fontId="3" fillId="33" borderId="11" xfId="62" applyFill="1" applyBorder="1" applyAlignment="1">
      <alignment vertical="top" wrapText="1"/>
      <protection/>
    </xf>
    <xf numFmtId="0" fontId="3" fillId="0" borderId="11" xfId="62" applyBorder="1" applyAlignment="1">
      <alignment wrapText="1"/>
      <protection/>
    </xf>
    <xf numFmtId="0" fontId="3" fillId="0" borderId="0" xfId="62" applyBorder="1" applyAlignment="1">
      <alignment wrapText="1"/>
      <protection/>
    </xf>
    <xf numFmtId="2" fontId="4" fillId="38" borderId="11" xfId="62" applyNumberFormat="1" applyFont="1" applyFill="1" applyBorder="1" applyAlignment="1">
      <alignment/>
      <protection/>
    </xf>
    <xf numFmtId="0" fontId="9" fillId="41" borderId="19" xfId="62" applyFont="1" applyFill="1" applyBorder="1" applyAlignment="1">
      <alignment/>
      <protection/>
    </xf>
    <xf numFmtId="0" fontId="10" fillId="41" borderId="19" xfId="62" applyFont="1" applyFill="1" applyBorder="1" applyAlignment="1">
      <alignment/>
      <protection/>
    </xf>
    <xf numFmtId="0" fontId="9" fillId="41" borderId="0" xfId="62" applyFont="1" applyFill="1" applyBorder="1" applyAlignment="1">
      <alignment/>
      <protection/>
    </xf>
    <xf numFmtId="0" fontId="10" fillId="41" borderId="0" xfId="62" applyFont="1" applyFill="1" applyBorder="1" applyAlignment="1">
      <alignment/>
      <protection/>
    </xf>
    <xf numFmtId="0" fontId="11" fillId="41" borderId="18" xfId="62" applyFont="1" applyFill="1" applyBorder="1" applyAlignment="1">
      <alignment/>
      <protection/>
    </xf>
    <xf numFmtId="0" fontId="10" fillId="41" borderId="18" xfId="62" applyFont="1" applyFill="1" applyBorder="1" applyAlignment="1">
      <alignment/>
      <protection/>
    </xf>
    <xf numFmtId="0" fontId="4" fillId="41" borderId="19" xfId="62" applyFont="1" applyFill="1" applyBorder="1" applyAlignment="1">
      <alignment wrapText="1"/>
      <protection/>
    </xf>
    <xf numFmtId="0" fontId="3" fillId="0" borderId="19" xfId="62" applyBorder="1" applyAlignment="1">
      <alignment wrapText="1"/>
      <protection/>
    </xf>
    <xf numFmtId="0" fontId="4" fillId="41" borderId="0" xfId="62" applyFont="1" applyFill="1" applyBorder="1" applyAlignment="1">
      <alignment wrapText="1"/>
      <protection/>
    </xf>
    <xf numFmtId="2" fontId="4" fillId="38" borderId="11" xfId="61" applyNumberFormat="1" applyFont="1" applyFill="1" applyBorder="1" applyAlignment="1">
      <alignment/>
      <protection/>
    </xf>
    <xf numFmtId="0" fontId="3" fillId="0" borderId="0" xfId="61" applyBorder="1" applyAlignment="1">
      <alignment/>
      <protection/>
    </xf>
    <xf numFmtId="0" fontId="3" fillId="0" borderId="12" xfId="61" applyBorder="1" applyAlignment="1">
      <alignment/>
      <protection/>
    </xf>
    <xf numFmtId="0" fontId="3" fillId="0" borderId="11" xfId="6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0" fontId="3" fillId="0" borderId="12" xfId="61" applyBorder="1" applyAlignment="1">
      <alignment wrapText="1"/>
      <protection/>
    </xf>
    <xf numFmtId="0" fontId="3" fillId="0" borderId="11" xfId="61" applyBorder="1" applyAlignment="1">
      <alignment vertical="top" wrapText="1"/>
      <protection/>
    </xf>
    <xf numFmtId="0" fontId="3" fillId="0" borderId="11" xfId="61" applyBorder="1" applyAlignment="1">
      <alignment/>
      <protection/>
    </xf>
    <xf numFmtId="0" fontId="3" fillId="33" borderId="11" xfId="61" applyFill="1" applyBorder="1" applyAlignment="1">
      <alignment vertical="top" wrapText="1"/>
      <protection/>
    </xf>
    <xf numFmtId="0" fontId="3" fillId="0" borderId="0" xfId="61" applyAlignment="1">
      <alignment wrapText="1"/>
      <protection/>
    </xf>
    <xf numFmtId="0" fontId="4" fillId="41" borderId="19" xfId="61" applyFont="1" applyFill="1" applyBorder="1" applyAlignment="1">
      <alignment/>
      <protection/>
    </xf>
    <xf numFmtId="0" fontId="6" fillId="41" borderId="19" xfId="61" applyFont="1" applyFill="1" applyBorder="1" applyAlignment="1">
      <alignment/>
      <protection/>
    </xf>
    <xf numFmtId="0" fontId="3" fillId="0" borderId="19" xfId="61" applyBorder="1" applyAlignment="1">
      <alignment/>
      <protection/>
    </xf>
    <xf numFmtId="0" fontId="4" fillId="41" borderId="0" xfId="61" applyFont="1" applyFill="1" applyBorder="1" applyAlignment="1">
      <alignment/>
      <protection/>
    </xf>
    <xf numFmtId="0" fontId="6" fillId="41" borderId="0" xfId="61" applyFont="1" applyFill="1" applyBorder="1" applyAlignment="1">
      <alignment/>
      <protection/>
    </xf>
    <xf numFmtId="0" fontId="5" fillId="41" borderId="18" xfId="61" applyFont="1" applyFill="1" applyBorder="1" applyAlignment="1">
      <alignment/>
      <protection/>
    </xf>
    <xf numFmtId="0" fontId="6" fillId="41" borderId="18" xfId="61" applyFont="1" applyFill="1" applyBorder="1" applyAlignment="1">
      <alignment/>
      <protection/>
    </xf>
    <xf numFmtId="0" fontId="3" fillId="0" borderId="18" xfId="61" applyBorder="1" applyAlignment="1">
      <alignment/>
      <protection/>
    </xf>
    <xf numFmtId="0" fontId="5" fillId="41" borderId="18" xfId="58" applyFont="1" applyFill="1" applyBorder="1" applyAlignment="1">
      <alignment/>
      <protection/>
    </xf>
    <xf numFmtId="0" fontId="3" fillId="0" borderId="18" xfId="58" applyBorder="1" applyAlignment="1">
      <alignment/>
      <protection/>
    </xf>
    <xf numFmtId="0" fontId="4" fillId="41" borderId="19" xfId="58" applyFont="1" applyFill="1" applyBorder="1" applyAlignment="1">
      <alignment/>
      <protection/>
    </xf>
    <xf numFmtId="0" fontId="3" fillId="0" borderId="19" xfId="58" applyBorder="1" applyAlignment="1">
      <alignment/>
      <protection/>
    </xf>
    <xf numFmtId="0" fontId="4" fillId="41" borderId="0" xfId="58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2" fontId="4" fillId="38" borderId="11" xfId="58" applyNumberFormat="1" applyFont="1" applyFill="1" applyBorder="1" applyAlignment="1">
      <alignment/>
      <protection/>
    </xf>
    <xf numFmtId="0" fontId="3" fillId="0" borderId="11" xfId="58" applyBorder="1" applyAlignment="1">
      <alignment wrapText="1"/>
      <protection/>
    </xf>
    <xf numFmtId="0" fontId="3" fillId="0" borderId="0" xfId="58" applyBorder="1" applyAlignment="1">
      <alignment wrapText="1"/>
      <protection/>
    </xf>
    <xf numFmtId="0" fontId="3" fillId="0" borderId="11" xfId="58" applyBorder="1" applyAlignment="1">
      <alignment vertical="top" wrapText="1"/>
      <protection/>
    </xf>
    <xf numFmtId="0" fontId="3" fillId="0" borderId="11" xfId="58" applyBorder="1" applyAlignment="1">
      <alignment/>
      <protection/>
    </xf>
    <xf numFmtId="2" fontId="4" fillId="38" borderId="0" xfId="58" applyNumberFormat="1" applyFont="1" applyFill="1" applyBorder="1" applyAlignment="1">
      <alignment/>
      <protection/>
    </xf>
    <xf numFmtId="0" fontId="5" fillId="41" borderId="18" xfId="58" applyFont="1" applyFill="1" applyBorder="1" applyAlignment="1">
      <alignment horizontal="left"/>
      <protection/>
    </xf>
    <xf numFmtId="0" fontId="3" fillId="0" borderId="18" xfId="58" applyBorder="1" applyAlignment="1">
      <alignment horizontal="left"/>
      <protection/>
    </xf>
    <xf numFmtId="176" fontId="3" fillId="34" borderId="0" xfId="63" applyNumberFormat="1" applyFill="1" applyBorder="1" applyAlignment="1">
      <alignment horizontal="center"/>
      <protection/>
    </xf>
    <xf numFmtId="176" fontId="3" fillId="33" borderId="0" xfId="63" applyNumberFormat="1" applyFill="1" applyBorder="1" applyAlignment="1">
      <alignment horizontal="center"/>
      <protection/>
    </xf>
    <xf numFmtId="176" fontId="3" fillId="36" borderId="0" xfId="63" applyNumberFormat="1" applyFill="1" applyBorder="1" applyAlignment="1">
      <alignment horizontal="center"/>
      <protection/>
    </xf>
    <xf numFmtId="176" fontId="0" fillId="0" borderId="0" xfId="0" applyNumberFormat="1" applyBorder="1" applyAlignment="1">
      <alignment horizontal="center"/>
    </xf>
    <xf numFmtId="176" fontId="8" fillId="33" borderId="0" xfId="63" applyNumberFormat="1" applyFont="1" applyFill="1" applyBorder="1" applyAlignment="1">
      <alignment horizontal="center"/>
      <protection/>
    </xf>
    <xf numFmtId="176" fontId="7" fillId="33" borderId="0" xfId="63" applyNumberFormat="1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/>
      <protection/>
    </xf>
    <xf numFmtId="0" fontId="0" fillId="0" borderId="0" xfId="0" applyAlignment="1">
      <alignment/>
    </xf>
    <xf numFmtId="176" fontId="3" fillId="0" borderId="0" xfId="63" applyNumberFormat="1" applyFill="1" applyBorder="1" applyAlignment="1">
      <alignment horizontal="center"/>
      <protection/>
    </xf>
    <xf numFmtId="176" fontId="8" fillId="36" borderId="0" xfId="63" applyNumberFormat="1" applyFont="1" applyFill="1" applyBorder="1" applyAlignment="1">
      <alignment horizontal="center"/>
      <protection/>
    </xf>
    <xf numFmtId="176" fontId="8" fillId="34" borderId="0" xfId="63" applyNumberFormat="1" applyFont="1" applyFill="1" applyBorder="1" applyAlignment="1">
      <alignment horizontal="center"/>
      <protection/>
    </xf>
    <xf numFmtId="176" fontId="21" fillId="33" borderId="0" xfId="63" applyNumberFormat="1" applyFont="1" applyFill="1" applyBorder="1" applyAlignment="1">
      <alignment horizontal="center"/>
      <protection/>
    </xf>
    <xf numFmtId="0" fontId="4" fillId="41" borderId="19" xfId="63" applyFont="1" applyFill="1" applyBorder="1" applyAlignment="1">
      <alignment/>
      <protection/>
    </xf>
    <xf numFmtId="0" fontId="3" fillId="0" borderId="11" xfId="63" applyBorder="1" applyAlignment="1">
      <alignment vertical="top" wrapText="1"/>
      <protection/>
    </xf>
    <xf numFmtId="0" fontId="3" fillId="0" borderId="0" xfId="63" applyBorder="1" applyAlignment="1">
      <alignment/>
      <protection/>
    </xf>
    <xf numFmtId="0" fontId="3" fillId="0" borderId="11" xfId="63" applyBorder="1" applyAlignment="1">
      <alignment/>
      <protection/>
    </xf>
    <xf numFmtId="0" fontId="4" fillId="41" borderId="0" xfId="63" applyFont="1" applyFill="1" applyBorder="1" applyAlignment="1">
      <alignment/>
      <protection/>
    </xf>
    <xf numFmtId="0" fontId="5" fillId="41" borderId="13" xfId="63" applyFont="1" applyFill="1" applyBorder="1" applyAlignment="1">
      <alignment/>
      <protection/>
    </xf>
    <xf numFmtId="2" fontId="4" fillId="38" borderId="11" xfId="63" applyNumberFormat="1" applyFont="1" applyFill="1" applyBorder="1" applyAlignment="1">
      <alignment/>
      <protection/>
    </xf>
    <xf numFmtId="0" fontId="3" fillId="0" borderId="19" xfId="63" applyBorder="1" applyAlignment="1">
      <alignment/>
      <protection/>
    </xf>
    <xf numFmtId="0" fontId="3" fillId="0" borderId="13" xfId="63" applyBorder="1" applyAlignment="1">
      <alignment/>
      <protection/>
    </xf>
    <xf numFmtId="0" fontId="3" fillId="33" borderId="11" xfId="63" applyFill="1" applyBorder="1" applyAlignment="1">
      <alignment vertical="top" wrapText="1"/>
      <protection/>
    </xf>
    <xf numFmtId="0" fontId="3" fillId="0" borderId="0" xfId="63" applyBorder="1" applyAlignment="1">
      <alignment wrapText="1"/>
      <protection/>
    </xf>
    <xf numFmtId="0" fontId="3" fillId="0" borderId="11" xfId="63" applyBorder="1" applyAlignment="1">
      <alignment wrapText="1"/>
      <protection/>
    </xf>
    <xf numFmtId="2" fontId="4" fillId="38" borderId="11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1" xfId="60" applyBorder="1" applyAlignment="1">
      <alignment vertical="top" wrapText="1"/>
      <protection/>
    </xf>
    <xf numFmtId="0" fontId="3" fillId="0" borderId="11" xfId="60" applyBorder="1" applyAlignment="1">
      <alignment/>
      <protection/>
    </xf>
    <xf numFmtId="2" fontId="4" fillId="38" borderId="11" xfId="60" applyNumberFormat="1" applyFont="1" applyFill="1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1" xfId="60" applyBorder="1" applyAlignment="1">
      <alignment wrapText="1"/>
      <protection/>
    </xf>
    <xf numFmtId="0" fontId="4" fillId="41" borderId="19" xfId="60" applyFont="1" applyFill="1" applyBorder="1" applyAlignment="1">
      <alignment/>
      <protection/>
    </xf>
    <xf numFmtId="0" fontId="6" fillId="41" borderId="19" xfId="60" applyFont="1" applyFill="1" applyBorder="1" applyAlignment="1">
      <alignment/>
      <protection/>
    </xf>
    <xf numFmtId="0" fontId="4" fillId="41" borderId="0" xfId="60" applyFont="1" applyFill="1" applyBorder="1" applyAlignment="1">
      <alignment/>
      <protection/>
    </xf>
    <xf numFmtId="0" fontId="6" fillId="41" borderId="0" xfId="60" applyFont="1" applyFill="1" applyBorder="1" applyAlignment="1">
      <alignment/>
      <protection/>
    </xf>
    <xf numFmtId="0" fontId="5" fillId="41" borderId="18" xfId="60" applyFont="1" applyFill="1" applyBorder="1" applyAlignment="1">
      <alignment/>
      <protection/>
    </xf>
    <xf numFmtId="0" fontId="6" fillId="41" borderId="18" xfId="60" applyFont="1" applyFill="1" applyBorder="1" applyAlignment="1">
      <alignment/>
      <protection/>
    </xf>
    <xf numFmtId="0" fontId="3" fillId="33" borderId="11" xfId="60" applyFill="1" applyBorder="1" applyAlignment="1">
      <alignment vertical="top" wrapText="1"/>
      <protection/>
    </xf>
    <xf numFmtId="2" fontId="4" fillId="38" borderId="11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1" xfId="59" applyBorder="1" applyAlignment="1">
      <alignment vertical="top" wrapText="1"/>
      <protection/>
    </xf>
    <xf numFmtId="0" fontId="3" fillId="0" borderId="11" xfId="59" applyBorder="1" applyAlignment="1">
      <alignment/>
      <protection/>
    </xf>
    <xf numFmtId="2" fontId="4" fillId="38" borderId="11" xfId="59" applyNumberFormat="1" applyFont="1" applyFill="1" applyBorder="1" applyAlignment="1">
      <alignment wrapText="1"/>
      <protection/>
    </xf>
    <xf numFmtId="0" fontId="3" fillId="0" borderId="0" xfId="59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1" xfId="59" applyBorder="1" applyAlignment="1">
      <alignment wrapText="1"/>
      <protection/>
    </xf>
    <xf numFmtId="0" fontId="3" fillId="0" borderId="0" xfId="59" applyAlignment="1">
      <alignment/>
      <protection/>
    </xf>
    <xf numFmtId="0" fontId="3" fillId="0" borderId="12" xfId="59" applyBorder="1" applyAlignment="1">
      <alignment/>
      <protection/>
    </xf>
    <xf numFmtId="0" fontId="25" fillId="42" borderId="0" xfId="0" applyFont="1" applyFill="1" applyBorder="1" applyAlignment="1">
      <alignment horizontal="center" vertical="center" wrapText="1"/>
    </xf>
    <xf numFmtId="15" fontId="5" fillId="41" borderId="0" xfId="58" applyNumberFormat="1" applyFont="1" applyFill="1" applyBorder="1" applyAlignment="1">
      <alignment horizontal="left"/>
      <protection/>
    </xf>
    <xf numFmtId="0" fontId="3" fillId="33" borderId="21" xfId="58" applyFill="1" applyBorder="1">
      <alignment/>
      <protection/>
    </xf>
    <xf numFmtId="0" fontId="3" fillId="33" borderId="21" xfId="58" applyFont="1" applyFill="1" applyBorder="1">
      <alignment/>
      <protection/>
    </xf>
    <xf numFmtId="0" fontId="3" fillId="43" borderId="21" xfId="58" applyFont="1" applyFill="1" applyBorder="1">
      <alignment/>
      <protection/>
    </xf>
    <xf numFmtId="0" fontId="3" fillId="44" borderId="21" xfId="58" applyFont="1" applyFill="1" applyBorder="1">
      <alignment/>
      <protection/>
    </xf>
    <xf numFmtId="0" fontId="8" fillId="44" borderId="21" xfId="58" applyFont="1" applyFill="1" applyBorder="1">
      <alignment/>
      <protection/>
    </xf>
    <xf numFmtId="0" fontId="8" fillId="43" borderId="21" xfId="58" applyFont="1" applyFill="1" applyBorder="1">
      <alignment/>
      <protection/>
    </xf>
    <xf numFmtId="0" fontId="3" fillId="40" borderId="21" xfId="58" applyFont="1" applyFill="1" applyBorder="1">
      <alignment/>
      <protection/>
    </xf>
    <xf numFmtId="0" fontId="3" fillId="39" borderId="21" xfId="58" applyFont="1" applyFill="1" applyBorder="1">
      <alignment/>
      <protection/>
    </xf>
    <xf numFmtId="0" fontId="8" fillId="39" borderId="21" xfId="58" applyFont="1" applyFill="1" applyBorder="1">
      <alignment/>
      <protection/>
    </xf>
    <xf numFmtId="0" fontId="8" fillId="40" borderId="21" xfId="58" applyFont="1" applyFill="1" applyBorder="1">
      <alignment/>
      <protection/>
    </xf>
    <xf numFmtId="0" fontId="0" fillId="39" borderId="21" xfId="0" applyFont="1" applyFill="1" applyBorder="1" applyAlignment="1">
      <alignment/>
    </xf>
    <xf numFmtId="172" fontId="3" fillId="40" borderId="0" xfId="58" applyNumberFormat="1" applyFont="1" applyFill="1" applyBorder="1" applyAlignment="1">
      <alignment horizontal="right"/>
      <protection/>
    </xf>
    <xf numFmtId="172" fontId="3" fillId="39" borderId="0" xfId="58" applyNumberFormat="1" applyFont="1" applyFill="1" applyBorder="1" applyAlignment="1">
      <alignment horizontal="right"/>
      <protection/>
    </xf>
    <xf numFmtId="0" fontId="3" fillId="39" borderId="0" xfId="58" applyFont="1" applyFill="1" applyBorder="1">
      <alignment/>
      <protection/>
    </xf>
    <xf numFmtId="172" fontId="7" fillId="39" borderId="0" xfId="58" applyNumberFormat="1" applyFont="1" applyFill="1" applyBorder="1" applyAlignment="1">
      <alignment horizontal="right"/>
      <protection/>
    </xf>
    <xf numFmtId="172" fontId="8" fillId="40" borderId="0" xfId="58" applyNumberFormat="1" applyFont="1" applyFill="1" applyBorder="1" applyAlignment="1">
      <alignment horizontal="right"/>
      <protection/>
    </xf>
    <xf numFmtId="172" fontId="3" fillId="39" borderId="0" xfId="58" applyNumberFormat="1" applyFill="1" applyBorder="1" applyAlignment="1">
      <alignment horizontal="right"/>
      <protection/>
    </xf>
    <xf numFmtId="0" fontId="3" fillId="37" borderId="21" xfId="58" applyFont="1" applyFill="1" applyBorder="1">
      <alignment/>
      <protection/>
    </xf>
    <xf numFmtId="172" fontId="3" fillId="37" borderId="0" xfId="58" applyNumberFormat="1" applyFont="1" applyFill="1" applyBorder="1" applyAlignment="1">
      <alignment horizontal="right"/>
      <protection/>
    </xf>
    <xf numFmtId="184" fontId="7" fillId="33" borderId="19" xfId="44" applyNumberFormat="1" applyFont="1" applyFill="1" applyBorder="1" applyAlignment="1">
      <alignment horizontal="right"/>
    </xf>
    <xf numFmtId="1" fontId="7" fillId="33" borderId="19" xfId="58" applyNumberFormat="1" applyFont="1" applyFill="1" applyBorder="1" applyAlignment="1">
      <alignment horizontal="right"/>
      <protection/>
    </xf>
    <xf numFmtId="0" fontId="7" fillId="39" borderId="21" xfId="44" applyNumberFormat="1" applyFont="1" applyFill="1" applyBorder="1" applyAlignment="1">
      <alignment horizontal="right"/>
    </xf>
    <xf numFmtId="172" fontId="7" fillId="39" borderId="21" xfId="58" applyNumberFormat="1" applyFont="1" applyFill="1" applyBorder="1" applyAlignment="1">
      <alignment horizontal="right"/>
      <protection/>
    </xf>
    <xf numFmtId="172" fontId="3" fillId="40" borderId="21" xfId="58" applyNumberFormat="1" applyFont="1" applyFill="1" applyBorder="1" applyAlignment="1">
      <alignment horizontal="right"/>
      <protection/>
    </xf>
    <xf numFmtId="172" fontId="3" fillId="39" borderId="21" xfId="58" applyNumberFormat="1" applyFont="1" applyFill="1" applyBorder="1" applyAlignment="1">
      <alignment horizontal="right"/>
      <protection/>
    </xf>
    <xf numFmtId="172" fontId="3" fillId="33" borderId="21" xfId="58" applyNumberFormat="1" applyFill="1" applyBorder="1">
      <alignment/>
      <protection/>
    </xf>
    <xf numFmtId="37" fontId="7" fillId="39" borderId="21" xfId="44" applyNumberFormat="1" applyFont="1" applyFill="1" applyBorder="1" applyAlignment="1">
      <alignment horizontal="right"/>
    </xf>
    <xf numFmtId="37" fontId="6" fillId="39" borderId="21" xfId="44" applyNumberFormat="1" applyFont="1" applyFill="1" applyBorder="1" applyAlignment="1">
      <alignment horizontal="right"/>
    </xf>
    <xf numFmtId="0" fontId="3" fillId="45" borderId="0" xfId="58" applyFill="1" applyBorder="1">
      <alignment/>
      <protection/>
    </xf>
    <xf numFmtId="0" fontId="3" fillId="44" borderId="0" xfId="58" applyFill="1">
      <alignment/>
      <protection/>
    </xf>
    <xf numFmtId="0" fontId="0" fillId="44" borderId="0" xfId="0" applyFill="1" applyAlignment="1">
      <alignment/>
    </xf>
    <xf numFmtId="0" fontId="3" fillId="45" borderId="0" xfId="58" applyFill="1">
      <alignment/>
      <protection/>
    </xf>
    <xf numFmtId="0" fontId="0" fillId="45" borderId="0" xfId="0" applyFill="1" applyAlignment="1">
      <alignment/>
    </xf>
    <xf numFmtId="0" fontId="3" fillId="44" borderId="0" xfId="58" applyFill="1" applyBorder="1">
      <alignment/>
      <protection/>
    </xf>
    <xf numFmtId="0" fontId="3" fillId="39" borderId="0" xfId="58" applyFill="1" applyAlignment="1">
      <alignment horizontal="right"/>
      <protection/>
    </xf>
    <xf numFmtId="1" fontId="6" fillId="39" borderId="0" xfId="58" applyNumberFormat="1" applyFont="1" applyFill="1" applyBorder="1" applyAlignment="1">
      <alignment horizontal="right"/>
      <protection/>
    </xf>
    <xf numFmtId="1" fontId="7" fillId="39" borderId="19" xfId="58" applyNumberFormat="1" applyFont="1" applyFill="1" applyBorder="1" applyAlignment="1">
      <alignment horizontal="right"/>
      <protection/>
    </xf>
    <xf numFmtId="172" fontId="3" fillId="39" borderId="21" xfId="58" applyNumberFormat="1" applyFill="1" applyBorder="1">
      <alignment/>
      <protection/>
    </xf>
    <xf numFmtId="1" fontId="7" fillId="39" borderId="10" xfId="58" applyNumberFormat="1" applyFont="1" applyFill="1" applyBorder="1" applyAlignment="1">
      <alignment horizontal="right"/>
      <protection/>
    </xf>
    <xf numFmtId="0" fontId="3" fillId="39" borderId="0" xfId="58" applyFill="1" applyBorder="1" applyAlignment="1">
      <alignment horizontal="right"/>
      <protection/>
    </xf>
    <xf numFmtId="0" fontId="0" fillId="39" borderId="0" xfId="0" applyFill="1" applyAlignment="1">
      <alignment/>
    </xf>
    <xf numFmtId="0" fontId="3" fillId="39" borderId="0" xfId="58" applyFill="1">
      <alignment/>
      <protection/>
    </xf>
    <xf numFmtId="37" fontId="3" fillId="39" borderId="21" xfId="58" applyNumberFormat="1" applyFont="1" applyFill="1" applyBorder="1">
      <alignment/>
      <protection/>
    </xf>
    <xf numFmtId="37" fontId="3" fillId="39" borderId="21" xfId="58" applyNumberFormat="1" applyFill="1" applyBorder="1">
      <alignment/>
      <protection/>
    </xf>
    <xf numFmtId="0" fontId="3" fillId="39" borderId="21" xfId="58" applyFill="1" applyBorder="1">
      <alignment/>
      <protection/>
    </xf>
    <xf numFmtId="0" fontId="3" fillId="39" borderId="0" xfId="58" applyFill="1" applyBorder="1">
      <alignment/>
      <protection/>
    </xf>
    <xf numFmtId="0" fontId="5" fillId="41" borderId="0" xfId="58" applyFont="1" applyFill="1" applyBorder="1" applyAlignment="1">
      <alignment/>
      <protection/>
    </xf>
    <xf numFmtId="1" fontId="6" fillId="33" borderId="21" xfId="58" applyNumberFormat="1" applyFont="1" applyFill="1" applyBorder="1" applyAlignment="1">
      <alignment horizontal="right"/>
      <protection/>
    </xf>
    <xf numFmtId="1" fontId="6" fillId="39" borderId="21" xfId="58" applyNumberFormat="1" applyFont="1" applyFill="1" applyBorder="1" applyAlignment="1">
      <alignment horizontal="right"/>
      <protection/>
    </xf>
    <xf numFmtId="1" fontId="7" fillId="33" borderId="21" xfId="58" applyNumberFormat="1" applyFont="1" applyFill="1" applyBorder="1" applyAlignment="1">
      <alignment horizontal="right"/>
      <protection/>
    </xf>
    <xf numFmtId="1" fontId="7" fillId="39" borderId="21" xfId="58" applyNumberFormat="1" applyFont="1" applyFill="1" applyBorder="1" applyAlignment="1">
      <alignment horizontal="right"/>
      <protection/>
    </xf>
    <xf numFmtId="0" fontId="3" fillId="45" borderId="21" xfId="58" applyFill="1" applyBorder="1">
      <alignment/>
      <protection/>
    </xf>
    <xf numFmtId="1" fontId="7" fillId="45" borderId="21" xfId="58" applyNumberFormat="1" applyFont="1" applyFill="1" applyBorder="1" applyAlignment="1">
      <alignment horizontal="right"/>
      <protection/>
    </xf>
    <xf numFmtId="172" fontId="3" fillId="40" borderId="21" xfId="58" applyNumberFormat="1" applyFill="1" applyBorder="1" applyAlignment="1">
      <alignment horizontal="right"/>
      <protection/>
    </xf>
    <xf numFmtId="172" fontId="3" fillId="39" borderId="21" xfId="58" applyNumberFormat="1" applyFill="1" applyBorder="1" applyAlignment="1">
      <alignment horizontal="right"/>
      <protection/>
    </xf>
    <xf numFmtId="172" fontId="8" fillId="43" borderId="21" xfId="58" applyNumberFormat="1" applyFont="1" applyFill="1" applyBorder="1" applyAlignment="1">
      <alignment horizontal="right"/>
      <protection/>
    </xf>
    <xf numFmtId="172" fontId="8" fillId="40" borderId="21" xfId="58" applyNumberFormat="1" applyFont="1" applyFill="1" applyBorder="1" applyAlignment="1">
      <alignment horizontal="right"/>
      <protection/>
    </xf>
    <xf numFmtId="0" fontId="3" fillId="45" borderId="21" xfId="58" applyFont="1" applyFill="1" applyBorder="1">
      <alignment/>
      <protection/>
    </xf>
    <xf numFmtId="172" fontId="3" fillId="45" borderId="21" xfId="58" applyNumberFormat="1" applyFill="1" applyBorder="1" applyAlignment="1">
      <alignment horizontal="right"/>
      <protection/>
    </xf>
    <xf numFmtId="172" fontId="8" fillId="39" borderId="21" xfId="58" applyNumberFormat="1" applyFont="1" applyFill="1" applyBorder="1" applyAlignment="1">
      <alignment horizontal="right"/>
      <protection/>
    </xf>
    <xf numFmtId="172" fontId="3" fillId="43" borderId="21" xfId="58" applyNumberFormat="1" applyFill="1" applyBorder="1" applyAlignment="1">
      <alignment horizontal="right"/>
      <protection/>
    </xf>
    <xf numFmtId="172" fontId="3" fillId="44" borderId="21" xfId="58" applyNumberFormat="1" applyFill="1" applyBorder="1" applyAlignment="1">
      <alignment horizontal="right"/>
      <protection/>
    </xf>
    <xf numFmtId="0" fontId="3" fillId="46" borderId="21" xfId="58" applyFont="1" applyFill="1" applyBorder="1">
      <alignment/>
      <protection/>
    </xf>
    <xf numFmtId="172" fontId="3" fillId="46" borderId="21" xfId="58" applyNumberFormat="1" applyFill="1" applyBorder="1" applyAlignment="1">
      <alignment horizontal="right"/>
      <protection/>
    </xf>
    <xf numFmtId="172" fontId="8" fillId="44" borderId="21" xfId="58" applyNumberFormat="1" applyFont="1" applyFill="1" applyBorder="1" applyAlignment="1">
      <alignment horizontal="right"/>
      <protection/>
    </xf>
    <xf numFmtId="172" fontId="3" fillId="33" borderId="21" xfId="58" applyNumberFormat="1" applyFill="1" applyBorder="1" applyAlignment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rmal_Sheet4" xfId="60"/>
    <cellStyle name="Normal_Sheet5" xfId="61"/>
    <cellStyle name="Normal_Sheet6" xfId="62"/>
    <cellStyle name="Normal_Sheet7" xfId="63"/>
    <cellStyle name="Normal_Sophia van Zijl VAL-PPL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.57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6.5">
      <c r="A1" s="22"/>
      <c r="B1" s="23"/>
      <c r="C1" s="23"/>
      <c r="D1" s="23"/>
      <c r="E1" s="23"/>
      <c r="F1" s="23"/>
      <c r="G1" s="23"/>
      <c r="H1" s="23"/>
      <c r="I1" s="23"/>
      <c r="J1" s="23"/>
      <c r="K1" s="304" t="s">
        <v>96</v>
      </c>
      <c r="L1" s="299"/>
      <c r="M1" s="299"/>
      <c r="N1" s="299"/>
      <c r="O1" s="299"/>
      <c r="P1" s="299"/>
    </row>
    <row r="2" spans="1:16" ht="16.5">
      <c r="A2" s="22"/>
      <c r="B2" s="305" t="s">
        <v>126</v>
      </c>
      <c r="C2" s="306"/>
      <c r="D2" s="306"/>
      <c r="E2" s="306"/>
      <c r="F2" s="306"/>
      <c r="G2" s="306"/>
      <c r="H2" s="306"/>
      <c r="I2" s="23"/>
      <c r="J2" s="23"/>
      <c r="K2" s="301" t="s">
        <v>110</v>
      </c>
      <c r="L2" s="299"/>
      <c r="M2" s="299"/>
      <c r="N2" s="299"/>
      <c r="O2" s="299"/>
      <c r="P2" s="299"/>
    </row>
    <row r="3" spans="1:16" ht="16.5">
      <c r="A3" s="22"/>
      <c r="B3" s="307" t="s">
        <v>4</v>
      </c>
      <c r="C3" s="308"/>
      <c r="D3" s="308"/>
      <c r="E3" s="308"/>
      <c r="F3" s="308"/>
      <c r="G3" s="308"/>
      <c r="H3" s="308"/>
      <c r="I3" s="23"/>
      <c r="J3" s="23"/>
      <c r="K3" s="300"/>
      <c r="L3" s="299"/>
      <c r="M3" s="299"/>
      <c r="N3" s="299"/>
      <c r="O3" s="299"/>
      <c r="P3" s="299"/>
    </row>
    <row r="4" spans="1:16" ht="16.5" thickBot="1">
      <c r="A4" s="22"/>
      <c r="B4" s="309" t="s">
        <v>124</v>
      </c>
      <c r="C4" s="310"/>
      <c r="D4" s="310"/>
      <c r="E4" s="310"/>
      <c r="F4" s="310"/>
      <c r="G4" s="310"/>
      <c r="H4" s="310"/>
      <c r="I4" s="23"/>
      <c r="J4" s="23"/>
      <c r="K4" s="300"/>
      <c r="L4" s="299"/>
      <c r="M4" s="299"/>
      <c r="N4" s="299"/>
      <c r="O4" s="299"/>
      <c r="P4" s="299"/>
    </row>
    <row r="5" spans="1:16" ht="15">
      <c r="A5" s="22"/>
      <c r="B5" s="24"/>
      <c r="C5" s="25" t="s">
        <v>120</v>
      </c>
      <c r="D5" s="25" t="s">
        <v>92</v>
      </c>
      <c r="E5" s="25" t="s">
        <v>93</v>
      </c>
      <c r="F5" s="25" t="s">
        <v>94</v>
      </c>
      <c r="G5" s="25" t="s">
        <v>95</v>
      </c>
      <c r="H5" s="25" t="s">
        <v>105</v>
      </c>
      <c r="I5" s="23"/>
      <c r="J5" s="23"/>
      <c r="K5" s="300"/>
      <c r="L5" s="299"/>
      <c r="M5" s="299"/>
      <c r="N5" s="299"/>
      <c r="O5" s="299"/>
      <c r="P5" s="299"/>
    </row>
    <row r="6" spans="1:16" ht="15.75" thickBot="1">
      <c r="A6" s="22"/>
      <c r="B6" s="24"/>
      <c r="C6" s="26" t="s">
        <v>125</v>
      </c>
      <c r="D6" s="26" t="s">
        <v>125</v>
      </c>
      <c r="E6" s="26" t="s">
        <v>125</v>
      </c>
      <c r="F6" s="26" t="s">
        <v>125</v>
      </c>
      <c r="G6" s="26" t="s">
        <v>125</v>
      </c>
      <c r="H6" s="26" t="s">
        <v>125</v>
      </c>
      <c r="I6" s="23"/>
      <c r="J6" s="23"/>
      <c r="K6" s="300"/>
      <c r="L6" s="299"/>
      <c r="M6" s="299"/>
      <c r="N6" s="299"/>
      <c r="O6" s="299"/>
      <c r="P6" s="299"/>
    </row>
    <row r="7" spans="1:16" ht="15">
      <c r="A7" s="22"/>
      <c r="B7" s="27"/>
      <c r="C7" s="28"/>
      <c r="D7" s="29"/>
      <c r="E7" s="28"/>
      <c r="F7" s="28"/>
      <c r="G7" s="28"/>
      <c r="H7" s="28"/>
      <c r="I7" s="23"/>
      <c r="J7" s="23"/>
      <c r="K7" s="300"/>
      <c r="L7" s="299"/>
      <c r="M7" s="299"/>
      <c r="N7" s="299"/>
      <c r="O7" s="299"/>
      <c r="P7" s="299"/>
    </row>
    <row r="8" spans="1:16" ht="15">
      <c r="A8" s="22"/>
      <c r="B8" s="30" t="s">
        <v>8</v>
      </c>
      <c r="C8" s="31"/>
      <c r="D8" s="32" t="e">
        <v>#DIV/0!</v>
      </c>
      <c r="E8" s="31" t="e">
        <v>#DIV/0!</v>
      </c>
      <c r="F8" s="31" t="e">
        <v>#DIV/0!</v>
      </c>
      <c r="G8" s="31" t="e">
        <v>#DIV/0!</v>
      </c>
      <c r="H8" s="31" t="e">
        <v>#DIV/0!</v>
      </c>
      <c r="I8" s="23"/>
      <c r="J8" s="23"/>
      <c r="K8" s="300"/>
      <c r="L8" s="299"/>
      <c r="M8" s="299"/>
      <c r="N8" s="299"/>
      <c r="O8" s="299"/>
      <c r="P8" s="299"/>
    </row>
    <row r="9" spans="1:16" ht="15">
      <c r="A9" s="22"/>
      <c r="B9" s="24" t="s">
        <v>6</v>
      </c>
      <c r="C9" s="28"/>
      <c r="D9" s="28" t="e">
        <v>#VALUE!</v>
      </c>
      <c r="E9" s="28" t="e">
        <v>#VALUE!</v>
      </c>
      <c r="F9" s="28" t="e">
        <v>#VALUE!</v>
      </c>
      <c r="G9" s="28" t="e">
        <v>#VALUE!</v>
      </c>
      <c r="H9" s="28" t="e">
        <v>#VALUE!</v>
      </c>
      <c r="I9" s="23"/>
      <c r="J9" s="23"/>
      <c r="K9" s="300"/>
      <c r="L9" s="299"/>
      <c r="M9" s="299"/>
      <c r="N9" s="299"/>
      <c r="O9" s="299"/>
      <c r="P9" s="299"/>
    </row>
    <row r="10" spans="1:16" ht="15">
      <c r="A10" s="22"/>
      <c r="B10" s="30" t="s">
        <v>9</v>
      </c>
      <c r="C10" s="31"/>
      <c r="D10" s="31" t="e">
        <v>#DIV/0!</v>
      </c>
      <c r="E10" s="31" t="e">
        <v>#DIV/0!</v>
      </c>
      <c r="F10" s="31" t="e">
        <v>#DIV/0!</v>
      </c>
      <c r="G10" s="31" t="e">
        <v>#DIV/0!</v>
      </c>
      <c r="H10" s="31" t="e">
        <v>#DIV/0!</v>
      </c>
      <c r="I10" s="23"/>
      <c r="J10" s="23"/>
      <c r="K10" s="300"/>
      <c r="L10" s="299"/>
      <c r="M10" s="299"/>
      <c r="N10" s="299"/>
      <c r="O10" s="299"/>
      <c r="P10" s="299"/>
    </row>
    <row r="11" spans="1:16" ht="15">
      <c r="A11" s="22"/>
      <c r="B11" s="24" t="s">
        <v>7</v>
      </c>
      <c r="C11" s="33" t="e">
        <v>#DIV/0!</v>
      </c>
      <c r="D11" s="28"/>
      <c r="E11" s="28"/>
      <c r="F11" s="28"/>
      <c r="G11" s="28"/>
      <c r="H11" s="28"/>
      <c r="I11" s="23"/>
      <c r="J11" s="23"/>
      <c r="K11" s="300"/>
      <c r="L11" s="299"/>
      <c r="M11" s="299"/>
      <c r="N11" s="299"/>
      <c r="O11" s="299"/>
      <c r="P11" s="299"/>
    </row>
    <row r="12" spans="1:16" ht="15">
      <c r="A12" s="22"/>
      <c r="B12" s="30" t="s">
        <v>98</v>
      </c>
      <c r="C12" s="34" t="e">
        <v>#VALUE!</v>
      </c>
      <c r="D12" s="31"/>
      <c r="E12" s="31"/>
      <c r="F12" s="31"/>
      <c r="G12" s="31"/>
      <c r="H12" s="31"/>
      <c r="I12" s="23"/>
      <c r="J12" s="23"/>
      <c r="K12" s="300"/>
      <c r="L12" s="299"/>
      <c r="M12" s="299"/>
      <c r="N12" s="299"/>
      <c r="O12" s="299"/>
      <c r="P12" s="299"/>
    </row>
    <row r="13" spans="1:16" ht="15.75" thickBot="1">
      <c r="A13" s="22"/>
      <c r="B13" s="35" t="s">
        <v>10</v>
      </c>
      <c r="C13" s="36" t="e">
        <v>#DIV/0!</v>
      </c>
      <c r="D13" s="37"/>
      <c r="E13" s="37"/>
      <c r="F13" s="37"/>
      <c r="G13" s="37"/>
      <c r="H13" s="37"/>
      <c r="I13" s="23"/>
      <c r="J13" s="23"/>
      <c r="K13" s="300"/>
      <c r="L13" s="299"/>
      <c r="M13" s="299"/>
      <c r="N13" s="299"/>
      <c r="O13" s="299"/>
      <c r="P13" s="299"/>
    </row>
    <row r="14" spans="1:16" ht="15">
      <c r="A14" s="22"/>
      <c r="B14" s="38"/>
      <c r="C14" s="23"/>
      <c r="D14" s="23"/>
      <c r="E14" s="23"/>
      <c r="F14" s="23"/>
      <c r="G14" s="23"/>
      <c r="H14" s="23"/>
      <c r="I14" s="23"/>
      <c r="J14" s="23"/>
      <c r="K14" s="300"/>
      <c r="L14" s="299"/>
      <c r="M14" s="299"/>
      <c r="N14" s="299"/>
      <c r="O14" s="299"/>
      <c r="P14" s="299"/>
    </row>
    <row r="15" spans="1:16" ht="15">
      <c r="A15" s="22"/>
      <c r="B15" s="38"/>
      <c r="C15" s="23"/>
      <c r="D15" s="23"/>
      <c r="E15" s="23"/>
      <c r="F15" s="23"/>
      <c r="G15" s="23"/>
      <c r="H15" s="23"/>
      <c r="I15" s="23"/>
      <c r="J15" s="23"/>
      <c r="K15" s="300"/>
      <c r="L15" s="299"/>
      <c r="M15" s="299"/>
      <c r="N15" s="299"/>
      <c r="O15" s="299"/>
      <c r="P15" s="299"/>
    </row>
    <row r="16" spans="1:16" ht="15">
      <c r="A16" s="22"/>
      <c r="B16" s="38"/>
      <c r="C16" s="23"/>
      <c r="D16" s="23"/>
      <c r="E16" s="23"/>
      <c r="F16" s="23"/>
      <c r="G16" s="23"/>
      <c r="H16" s="23"/>
      <c r="I16" s="23"/>
      <c r="J16" s="23"/>
      <c r="K16" s="300"/>
      <c r="L16" s="299"/>
      <c r="M16" s="299"/>
      <c r="N16" s="299"/>
      <c r="O16" s="299"/>
      <c r="P16" s="299"/>
    </row>
    <row r="17" spans="1:16" ht="15">
      <c r="A17" s="22"/>
      <c r="B17" s="30" t="s">
        <v>127</v>
      </c>
      <c r="C17" s="39" t="e">
        <v>#VALUE!</v>
      </c>
      <c r="D17" s="23"/>
      <c r="E17" s="23"/>
      <c r="F17" s="23"/>
      <c r="G17" s="23"/>
      <c r="H17" s="23"/>
      <c r="I17" s="23"/>
      <c r="J17" s="23"/>
      <c r="K17" s="300"/>
      <c r="L17" s="299"/>
      <c r="M17" s="299"/>
      <c r="N17" s="299"/>
      <c r="O17" s="299"/>
      <c r="P17" s="299"/>
    </row>
    <row r="18" spans="1:16" ht="15">
      <c r="A18" s="22"/>
      <c r="B18" s="27" t="s">
        <v>90</v>
      </c>
      <c r="C18" s="40" t="s">
        <v>118</v>
      </c>
      <c r="D18" s="23"/>
      <c r="E18" s="41"/>
      <c r="F18" s="23"/>
      <c r="G18" s="23"/>
      <c r="H18" s="23"/>
      <c r="I18" s="23"/>
      <c r="J18" s="23"/>
      <c r="K18" s="300"/>
      <c r="L18" s="299"/>
      <c r="M18" s="299"/>
      <c r="N18" s="299"/>
      <c r="O18" s="299"/>
      <c r="P18" s="299"/>
    </row>
    <row r="19" spans="1:16" ht="15">
      <c r="A19" s="22"/>
      <c r="B19" s="30" t="s">
        <v>99</v>
      </c>
      <c r="C19" s="39" t="e">
        <v>#DIV/0!</v>
      </c>
      <c r="D19" s="23"/>
      <c r="E19" s="23"/>
      <c r="F19" s="23"/>
      <c r="G19" s="23"/>
      <c r="H19" s="23"/>
      <c r="I19" s="23"/>
      <c r="J19" s="23"/>
      <c r="K19" s="300"/>
      <c r="L19" s="299"/>
      <c r="M19" s="299"/>
      <c r="N19" s="299"/>
      <c r="O19" s="299"/>
      <c r="P19" s="299"/>
    </row>
    <row r="20" spans="1:16" ht="15">
      <c r="A20" s="22"/>
      <c r="B20" s="24" t="s">
        <v>128</v>
      </c>
      <c r="C20" s="42" t="e">
        <v>#VALUE!</v>
      </c>
      <c r="D20" s="23"/>
      <c r="E20" s="23"/>
      <c r="F20" s="23"/>
      <c r="G20" s="23"/>
      <c r="H20" s="23"/>
      <c r="I20" s="23"/>
      <c r="J20" s="23"/>
      <c r="K20" s="300"/>
      <c r="L20" s="299"/>
      <c r="M20" s="299"/>
      <c r="N20" s="299"/>
      <c r="O20" s="299"/>
      <c r="P20" s="299"/>
    </row>
    <row r="21" spans="1:16" ht="15">
      <c r="A21" s="22"/>
      <c r="B21" s="24"/>
      <c r="C21" s="43"/>
      <c r="D21" s="23"/>
      <c r="E21" s="23"/>
      <c r="F21" s="23"/>
      <c r="G21" s="23"/>
      <c r="H21" s="23"/>
      <c r="I21" s="23"/>
      <c r="J21" s="23"/>
      <c r="K21" s="300"/>
      <c r="L21" s="299"/>
      <c r="M21" s="299"/>
      <c r="N21" s="299"/>
      <c r="O21" s="299"/>
      <c r="P21" s="299"/>
    </row>
    <row r="22" spans="1:16" ht="15">
      <c r="A22" s="22"/>
      <c r="B22" s="24"/>
      <c r="C22" s="43"/>
      <c r="D22" s="23"/>
      <c r="E22" s="23"/>
      <c r="F22" s="23"/>
      <c r="G22" s="23"/>
      <c r="H22" s="23"/>
      <c r="I22" s="23"/>
      <c r="J22" s="23"/>
      <c r="K22" s="300"/>
      <c r="L22" s="299"/>
      <c r="M22" s="299"/>
      <c r="N22" s="299"/>
      <c r="O22" s="299"/>
      <c r="P22" s="299"/>
    </row>
    <row r="23" spans="1:16" ht="16.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304" t="s">
        <v>101</v>
      </c>
      <c r="L23" s="299"/>
      <c r="M23" s="299"/>
      <c r="N23" s="299"/>
      <c r="O23" s="299"/>
      <c r="P23" s="299"/>
    </row>
    <row r="24" spans="1:16" ht="15">
      <c r="A24" s="22"/>
      <c r="B24" s="311" t="s">
        <v>126</v>
      </c>
      <c r="C24" s="312"/>
      <c r="D24" s="312"/>
      <c r="E24" s="312"/>
      <c r="F24" s="312"/>
      <c r="G24" s="312"/>
      <c r="H24" s="312"/>
      <c r="I24" s="23"/>
      <c r="J24" s="23"/>
      <c r="K24" s="298" t="s">
        <v>115</v>
      </c>
      <c r="L24" s="299"/>
      <c r="M24" s="299"/>
      <c r="N24" s="299"/>
      <c r="O24" s="299"/>
      <c r="P24" s="299"/>
    </row>
    <row r="25" spans="1:16" ht="15">
      <c r="A25" s="22"/>
      <c r="B25" s="313" t="s">
        <v>5</v>
      </c>
      <c r="C25" s="303"/>
      <c r="D25" s="303"/>
      <c r="E25" s="303"/>
      <c r="F25" s="303"/>
      <c r="G25" s="303"/>
      <c r="H25" s="303"/>
      <c r="I25" s="23"/>
      <c r="J25" s="23"/>
      <c r="K25" s="300"/>
      <c r="L25" s="299"/>
      <c r="M25" s="299"/>
      <c r="N25" s="299"/>
      <c r="O25" s="299"/>
      <c r="P25" s="299"/>
    </row>
    <row r="26" spans="1:16" ht="15.75" thickBot="1">
      <c r="A26" s="22"/>
      <c r="B26" s="296" t="s">
        <v>124</v>
      </c>
      <c r="C26" s="297"/>
      <c r="D26" s="297"/>
      <c r="E26" s="297"/>
      <c r="F26" s="297"/>
      <c r="G26" s="297"/>
      <c r="H26" s="297"/>
      <c r="I26" s="23"/>
      <c r="J26" s="23"/>
      <c r="K26" s="300"/>
      <c r="L26" s="299"/>
      <c r="M26" s="299"/>
      <c r="N26" s="299"/>
      <c r="O26" s="299"/>
      <c r="P26" s="299"/>
    </row>
    <row r="27" spans="1:16" ht="15">
      <c r="A27" s="22"/>
      <c r="B27" s="24"/>
      <c r="C27" s="25" t="s">
        <v>120</v>
      </c>
      <c r="D27" s="25" t="s">
        <v>92</v>
      </c>
      <c r="E27" s="25" t="s">
        <v>93</v>
      </c>
      <c r="F27" s="25" t="s">
        <v>94</v>
      </c>
      <c r="G27" s="25" t="s">
        <v>95</v>
      </c>
      <c r="H27" s="25" t="s">
        <v>105</v>
      </c>
      <c r="I27" s="23"/>
      <c r="J27" s="23"/>
      <c r="K27" s="300"/>
      <c r="L27" s="299"/>
      <c r="M27" s="299"/>
      <c r="N27" s="299"/>
      <c r="O27" s="299"/>
      <c r="P27" s="299"/>
    </row>
    <row r="28" spans="1:16" ht="15.75" thickBot="1">
      <c r="A28" s="22"/>
      <c r="B28" s="24"/>
      <c r="C28" s="26" t="s">
        <v>125</v>
      </c>
      <c r="D28" s="26" t="s">
        <v>125</v>
      </c>
      <c r="E28" s="26" t="s">
        <v>125</v>
      </c>
      <c r="F28" s="26" t="s">
        <v>125</v>
      </c>
      <c r="G28" s="26" t="s">
        <v>125</v>
      </c>
      <c r="H28" s="26" t="s">
        <v>125</v>
      </c>
      <c r="I28" s="23"/>
      <c r="J28" s="23"/>
      <c r="K28" s="300"/>
      <c r="L28" s="299"/>
      <c r="M28" s="299"/>
      <c r="N28" s="299"/>
      <c r="O28" s="299"/>
      <c r="P28" s="299"/>
    </row>
    <row r="29" spans="1:16" ht="15">
      <c r="A29" s="22"/>
      <c r="B29" s="27"/>
      <c r="C29" s="28"/>
      <c r="D29" s="29"/>
      <c r="E29" s="28"/>
      <c r="F29" s="28"/>
      <c r="G29" s="28"/>
      <c r="H29" s="28"/>
      <c r="I29" s="23"/>
      <c r="J29" s="23"/>
      <c r="K29" s="300"/>
      <c r="L29" s="299"/>
      <c r="M29" s="299"/>
      <c r="N29" s="299"/>
      <c r="O29" s="299"/>
      <c r="P29" s="299"/>
    </row>
    <row r="30" spans="1:16" ht="15">
      <c r="A30" s="22"/>
      <c r="B30" s="30" t="s">
        <v>11</v>
      </c>
      <c r="C30" s="31"/>
      <c r="D30" s="31" t="e">
        <v>#DIV/0!</v>
      </c>
      <c r="E30" s="31" t="e">
        <v>#DIV/0!</v>
      </c>
      <c r="F30" s="31" t="e">
        <v>#DIV/0!</v>
      </c>
      <c r="G30" s="31" t="e">
        <v>#DIV/0!</v>
      </c>
      <c r="H30" s="31" t="e">
        <v>#DIV/0!</v>
      </c>
      <c r="I30" s="23"/>
      <c r="J30" s="23"/>
      <c r="K30" s="300"/>
      <c r="L30" s="299"/>
      <c r="M30" s="299"/>
      <c r="N30" s="299"/>
      <c r="O30" s="299"/>
      <c r="P30" s="299"/>
    </row>
    <row r="31" spans="1:16" ht="15">
      <c r="A31" s="22"/>
      <c r="B31" s="24" t="s">
        <v>6</v>
      </c>
      <c r="C31" s="28"/>
      <c r="D31" s="28" t="e">
        <v>#VALUE!</v>
      </c>
      <c r="E31" s="28" t="e">
        <v>#VALUE!</v>
      </c>
      <c r="F31" s="28" t="e">
        <v>#VALUE!</v>
      </c>
      <c r="G31" s="28" t="e">
        <v>#VALUE!</v>
      </c>
      <c r="H31" s="28" t="e">
        <v>#VALUE!</v>
      </c>
      <c r="I31" s="23"/>
      <c r="J31" s="23"/>
      <c r="K31" s="300"/>
      <c r="L31" s="299"/>
      <c r="M31" s="299"/>
      <c r="N31" s="299"/>
      <c r="O31" s="299"/>
      <c r="P31" s="299"/>
    </row>
    <row r="32" spans="1:16" ht="15">
      <c r="A32" s="22"/>
      <c r="B32" s="30" t="s">
        <v>12</v>
      </c>
      <c r="C32" s="34" t="e">
        <v>#DIV/0!</v>
      </c>
      <c r="D32" s="31" t="e">
        <v>#DIV/0!</v>
      </c>
      <c r="E32" s="31" t="e">
        <v>#DIV/0!</v>
      </c>
      <c r="F32" s="31" t="e">
        <v>#DIV/0!</v>
      </c>
      <c r="G32" s="31" t="e">
        <v>#DIV/0!</v>
      </c>
      <c r="H32" s="31" t="e">
        <v>#DIV/0!</v>
      </c>
      <c r="I32" s="23"/>
      <c r="J32" s="23"/>
      <c r="K32" s="300"/>
      <c r="L32" s="299"/>
      <c r="M32" s="299"/>
      <c r="N32" s="299"/>
      <c r="O32" s="299"/>
      <c r="P32" s="299"/>
    </row>
    <row r="33" spans="1:16" ht="15">
      <c r="A33" s="23"/>
      <c r="B33" s="24" t="s">
        <v>100</v>
      </c>
      <c r="C33" s="33" t="e">
        <v>#VALUE!</v>
      </c>
      <c r="D33" s="28"/>
      <c r="E33" s="28"/>
      <c r="F33" s="28"/>
      <c r="G33" s="28"/>
      <c r="H33" s="28"/>
      <c r="I33" s="23"/>
      <c r="J33" s="23"/>
      <c r="K33" s="300"/>
      <c r="L33" s="299"/>
      <c r="M33" s="299"/>
      <c r="N33" s="299"/>
      <c r="O33" s="299"/>
      <c r="P33" s="299"/>
    </row>
    <row r="34" spans="1:16" ht="15">
      <c r="A34" s="23"/>
      <c r="B34" s="30" t="s">
        <v>3</v>
      </c>
      <c r="C34" s="34" t="s">
        <v>17</v>
      </c>
      <c r="D34" s="31"/>
      <c r="E34" s="31"/>
      <c r="F34" s="31"/>
      <c r="G34" s="31"/>
      <c r="H34" s="31"/>
      <c r="I34" s="23"/>
      <c r="J34" s="23"/>
      <c r="K34" s="300"/>
      <c r="L34" s="299"/>
      <c r="M34" s="299"/>
      <c r="N34" s="299"/>
      <c r="O34" s="299"/>
      <c r="P34" s="299"/>
    </row>
    <row r="35" spans="1:16" ht="15.75" thickBot="1">
      <c r="A35" s="23"/>
      <c r="B35" s="35" t="s">
        <v>10</v>
      </c>
      <c r="C35" s="36" t="e">
        <v>#DIV/0!</v>
      </c>
      <c r="D35" s="37"/>
      <c r="E35" s="37"/>
      <c r="F35" s="37"/>
      <c r="G35" s="37"/>
      <c r="H35" s="37"/>
      <c r="I35" s="23"/>
      <c r="J35" s="23"/>
      <c r="K35" s="300"/>
      <c r="L35" s="299"/>
      <c r="M35" s="299"/>
      <c r="N35" s="299"/>
      <c r="O35" s="299"/>
      <c r="P35" s="299"/>
    </row>
    <row r="36" spans="1:16" ht="15">
      <c r="A36" s="23"/>
      <c r="B36" s="44"/>
      <c r="C36" s="23"/>
      <c r="D36" s="23"/>
      <c r="E36" s="23"/>
      <c r="F36" s="23"/>
      <c r="G36" s="23"/>
      <c r="H36" s="23"/>
      <c r="I36" s="23"/>
      <c r="J36" s="23"/>
      <c r="K36" s="300"/>
      <c r="L36" s="299"/>
      <c r="M36" s="299"/>
      <c r="N36" s="299"/>
      <c r="O36" s="299"/>
      <c r="P36" s="299"/>
    </row>
    <row r="37" spans="1:16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300"/>
      <c r="L37" s="299"/>
      <c r="M37" s="299"/>
      <c r="N37" s="299"/>
      <c r="O37" s="299"/>
      <c r="P37" s="299"/>
    </row>
    <row r="38" spans="1:16" ht="15">
      <c r="A38" s="23"/>
      <c r="B38" s="23"/>
      <c r="C38" s="45"/>
      <c r="D38" s="23"/>
      <c r="E38" s="23"/>
      <c r="F38" s="23"/>
      <c r="G38" s="23"/>
      <c r="H38" s="23"/>
      <c r="I38" s="23"/>
      <c r="J38" s="23"/>
      <c r="K38" s="300"/>
      <c r="L38" s="299"/>
      <c r="M38" s="299"/>
      <c r="N38" s="299"/>
      <c r="O38" s="299"/>
      <c r="P38" s="299"/>
    </row>
    <row r="39" spans="1:16" ht="15">
      <c r="A39" s="23"/>
      <c r="B39" s="23"/>
      <c r="C39" s="45"/>
      <c r="D39" s="23"/>
      <c r="E39" s="23"/>
      <c r="F39" s="23"/>
      <c r="G39" s="23"/>
      <c r="H39" s="23"/>
      <c r="I39" s="23"/>
      <c r="J39" s="23"/>
      <c r="K39" s="300"/>
      <c r="L39" s="299"/>
      <c r="M39" s="299"/>
      <c r="N39" s="299"/>
      <c r="O39" s="299"/>
      <c r="P39" s="299"/>
    </row>
    <row r="40" spans="1:16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300"/>
      <c r="L40" s="299"/>
      <c r="M40" s="299"/>
      <c r="N40" s="299"/>
      <c r="O40" s="299"/>
      <c r="P40" s="299"/>
    </row>
    <row r="41" spans="1:16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300"/>
      <c r="L41" s="299"/>
      <c r="M41" s="299"/>
      <c r="N41" s="299"/>
      <c r="O41" s="299"/>
      <c r="P41" s="299"/>
    </row>
    <row r="42" spans="1:16" ht="15">
      <c r="A42" s="46"/>
      <c r="B42" s="23"/>
      <c r="C42" s="23"/>
      <c r="D42" s="23"/>
      <c r="E42" s="23"/>
      <c r="F42" s="23"/>
      <c r="G42" s="23"/>
      <c r="H42" s="23"/>
      <c r="I42" s="23"/>
      <c r="J42" s="23"/>
      <c r="K42" s="300"/>
      <c r="L42" s="299"/>
      <c r="M42" s="299"/>
      <c r="N42" s="299"/>
      <c r="O42" s="299"/>
      <c r="P42" s="299"/>
    </row>
    <row r="43" spans="1:16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300"/>
      <c r="L43" s="299"/>
      <c r="M43" s="299"/>
      <c r="N43" s="299"/>
      <c r="O43" s="299"/>
      <c r="P43" s="299"/>
    </row>
    <row r="44" spans="1:16" ht="16.5">
      <c r="A44" s="23"/>
      <c r="B44" s="304" t="s">
        <v>97</v>
      </c>
      <c r="C44" s="299"/>
      <c r="D44" s="299"/>
      <c r="E44" s="299"/>
      <c r="F44" s="299"/>
      <c r="G44" s="299"/>
      <c r="H44" s="299"/>
      <c r="I44" s="299"/>
      <c r="J44" s="299"/>
      <c r="K44" s="300"/>
      <c r="L44" s="299"/>
      <c r="M44" s="299"/>
      <c r="N44" s="299"/>
      <c r="O44" s="299"/>
      <c r="P44" s="299"/>
    </row>
    <row r="45" spans="1:16" ht="15">
      <c r="A45" s="23"/>
      <c r="B45" s="302" t="s">
        <v>112</v>
      </c>
      <c r="C45" s="303"/>
      <c r="D45" s="303"/>
      <c r="E45" s="303"/>
      <c r="F45" s="303"/>
      <c r="G45" s="303"/>
      <c r="H45" s="303"/>
      <c r="I45" s="303"/>
      <c r="J45" s="303"/>
      <c r="K45" s="300"/>
      <c r="L45" s="299"/>
      <c r="M45" s="299"/>
      <c r="N45" s="299"/>
      <c r="O45" s="299"/>
      <c r="P45" s="299"/>
    </row>
    <row r="46" spans="1:16" ht="15">
      <c r="A46" s="23"/>
      <c r="B46" s="302"/>
      <c r="C46" s="303"/>
      <c r="D46" s="303"/>
      <c r="E46" s="303"/>
      <c r="F46" s="303"/>
      <c r="G46" s="303"/>
      <c r="H46" s="303"/>
      <c r="I46" s="303"/>
      <c r="J46" s="303"/>
      <c r="K46" s="300"/>
      <c r="L46" s="299"/>
      <c r="M46" s="299"/>
      <c r="N46" s="299"/>
      <c r="O46" s="299"/>
      <c r="P46" s="299"/>
    </row>
    <row r="47" spans="1:16" ht="15">
      <c r="A47" s="23"/>
      <c r="B47" s="47"/>
      <c r="C47" s="48"/>
      <c r="D47" s="48"/>
      <c r="E47" s="48"/>
      <c r="F47" s="48"/>
      <c r="G47" s="48"/>
      <c r="H47" s="48"/>
      <c r="I47" s="48"/>
      <c r="J47" s="49"/>
      <c r="K47" s="300"/>
      <c r="L47" s="299"/>
      <c r="M47" s="299"/>
      <c r="N47" s="299"/>
      <c r="O47" s="299"/>
      <c r="P47" s="299"/>
    </row>
    <row r="48" spans="1:16" ht="15">
      <c r="A48" s="23"/>
      <c r="B48" s="47"/>
      <c r="C48" s="48"/>
      <c r="D48" s="48"/>
      <c r="E48" s="48"/>
      <c r="F48" s="48"/>
      <c r="G48" s="48"/>
      <c r="H48" s="48"/>
      <c r="I48" s="48"/>
      <c r="J48" s="49"/>
      <c r="K48" s="300"/>
      <c r="L48" s="299"/>
      <c r="M48" s="299"/>
      <c r="N48" s="299"/>
      <c r="O48" s="299"/>
      <c r="P48" s="299"/>
    </row>
    <row r="49" spans="1:16" ht="15">
      <c r="A49" s="22"/>
      <c r="B49" s="47"/>
      <c r="C49" s="48"/>
      <c r="D49" s="48"/>
      <c r="E49" s="48"/>
      <c r="F49" s="48"/>
      <c r="G49" s="48"/>
      <c r="H49" s="48"/>
      <c r="I49" s="48"/>
      <c r="J49" s="49"/>
      <c r="K49" s="300"/>
      <c r="L49" s="299"/>
      <c r="M49" s="299"/>
      <c r="N49" s="299"/>
      <c r="O49" s="299"/>
      <c r="P49" s="299"/>
    </row>
    <row r="50" spans="1:16" ht="15">
      <c r="A50" s="22"/>
      <c r="B50" s="47"/>
      <c r="C50" s="48"/>
      <c r="D50" s="48"/>
      <c r="E50" s="48"/>
      <c r="F50" s="48"/>
      <c r="G50" s="48"/>
      <c r="H50" s="48"/>
      <c r="I50" s="48"/>
      <c r="J50" s="49"/>
      <c r="K50" s="300"/>
      <c r="L50" s="299"/>
      <c r="M50" s="299"/>
      <c r="N50" s="299"/>
      <c r="O50" s="299"/>
      <c r="P50" s="299"/>
    </row>
    <row r="51" spans="1:16" ht="15">
      <c r="A51" s="22"/>
      <c r="B51" s="47"/>
      <c r="C51" s="48"/>
      <c r="D51" s="48"/>
      <c r="E51" s="48"/>
      <c r="F51" s="48"/>
      <c r="G51" s="48"/>
      <c r="H51" s="48"/>
      <c r="I51" s="48"/>
      <c r="J51" s="49"/>
      <c r="K51" s="300"/>
      <c r="L51" s="299"/>
      <c r="M51" s="299"/>
      <c r="N51" s="299"/>
      <c r="O51" s="299"/>
      <c r="P51" s="299"/>
    </row>
    <row r="52" spans="1:16" ht="15">
      <c r="A52" s="22"/>
      <c r="B52" s="47"/>
      <c r="C52" s="48"/>
      <c r="D52" s="48"/>
      <c r="E52" s="48"/>
      <c r="F52" s="48"/>
      <c r="G52" s="48"/>
      <c r="H52" s="48"/>
      <c r="I52" s="48"/>
      <c r="J52" s="49"/>
      <c r="K52" s="300"/>
      <c r="L52" s="299"/>
      <c r="M52" s="299"/>
      <c r="N52" s="299"/>
      <c r="O52" s="299"/>
      <c r="P52" s="299"/>
    </row>
    <row r="53" spans="1:16" ht="15">
      <c r="A53" s="22"/>
      <c r="B53" s="47"/>
      <c r="C53" s="48"/>
      <c r="D53" s="48"/>
      <c r="E53" s="48"/>
      <c r="F53" s="48"/>
      <c r="G53" s="48"/>
      <c r="H53" s="48"/>
      <c r="I53" s="48"/>
      <c r="J53" s="49"/>
      <c r="K53" s="300"/>
      <c r="L53" s="299"/>
      <c r="M53" s="299"/>
      <c r="N53" s="299"/>
      <c r="O53" s="299"/>
      <c r="P53" s="299"/>
    </row>
    <row r="54" spans="1:16" ht="15">
      <c r="A54" s="22"/>
      <c r="B54" s="47"/>
      <c r="C54" s="48"/>
      <c r="D54" s="48"/>
      <c r="E54" s="48"/>
      <c r="F54" s="48"/>
      <c r="G54" s="48"/>
      <c r="H54" s="48"/>
      <c r="I54" s="48"/>
      <c r="J54" s="49"/>
      <c r="K54" s="300"/>
      <c r="L54" s="299"/>
      <c r="M54" s="299"/>
      <c r="N54" s="299"/>
      <c r="O54" s="299"/>
      <c r="P54" s="299"/>
    </row>
    <row r="55" spans="1:16" ht="15">
      <c r="A55" s="22"/>
      <c r="B55" s="47"/>
      <c r="C55" s="48"/>
      <c r="D55" s="48"/>
      <c r="E55" s="48"/>
      <c r="F55" s="48"/>
      <c r="G55" s="48"/>
      <c r="H55" s="48"/>
      <c r="I55" s="48"/>
      <c r="J55" s="49"/>
      <c r="K55" s="300"/>
      <c r="L55" s="299"/>
      <c r="M55" s="299"/>
      <c r="N55" s="299"/>
      <c r="O55" s="299"/>
      <c r="P55" s="299"/>
    </row>
    <row r="56" spans="1:16" ht="15">
      <c r="A56" s="22"/>
      <c r="B56" s="47"/>
      <c r="C56" s="48"/>
      <c r="D56" s="48"/>
      <c r="E56" s="48"/>
      <c r="F56" s="48"/>
      <c r="G56" s="48"/>
      <c r="H56" s="48"/>
      <c r="I56" s="48"/>
      <c r="J56" s="49"/>
      <c r="K56" s="300"/>
      <c r="L56" s="299"/>
      <c r="M56" s="299"/>
      <c r="N56" s="299"/>
      <c r="O56" s="299"/>
      <c r="P56" s="299"/>
    </row>
    <row r="57" spans="1:16" ht="15">
      <c r="A57" s="22"/>
      <c r="B57" s="47"/>
      <c r="C57" s="48"/>
      <c r="D57" s="48"/>
      <c r="E57" s="48"/>
      <c r="F57" s="48"/>
      <c r="G57" s="48"/>
      <c r="H57" s="48"/>
      <c r="I57" s="48"/>
      <c r="J57" s="49"/>
      <c r="K57" s="300"/>
      <c r="L57" s="299"/>
      <c r="M57" s="299"/>
      <c r="N57" s="299"/>
      <c r="O57" s="299"/>
      <c r="P57" s="299"/>
    </row>
    <row r="58" spans="1:16" ht="15">
      <c r="A58" s="22"/>
      <c r="B58" s="47"/>
      <c r="C58" s="48"/>
      <c r="D58" s="48"/>
      <c r="E58" s="48"/>
      <c r="F58" s="48"/>
      <c r="G58" s="48"/>
      <c r="H58" s="48"/>
      <c r="I58" s="48"/>
      <c r="J58" s="49"/>
      <c r="K58" s="300"/>
      <c r="L58" s="299"/>
      <c r="M58" s="299"/>
      <c r="N58" s="299"/>
      <c r="O58" s="299"/>
      <c r="P58" s="299"/>
    </row>
    <row r="59" spans="1:16" ht="15">
      <c r="A59" s="22"/>
      <c r="B59" s="47"/>
      <c r="C59" s="48"/>
      <c r="D59" s="48"/>
      <c r="E59" s="48"/>
      <c r="F59" s="48"/>
      <c r="G59" s="48"/>
      <c r="H59" s="48"/>
      <c r="I59" s="48"/>
      <c r="J59" s="49"/>
      <c r="K59" s="300"/>
      <c r="L59" s="299"/>
      <c r="M59" s="299"/>
      <c r="N59" s="299"/>
      <c r="O59" s="299"/>
      <c r="P59" s="299"/>
    </row>
    <row r="60" spans="1:16" ht="15">
      <c r="A60" s="22"/>
      <c r="B60" s="47"/>
      <c r="C60" s="48"/>
      <c r="D60" s="48"/>
      <c r="E60" s="48"/>
      <c r="F60" s="48"/>
      <c r="G60" s="48"/>
      <c r="H60" s="48"/>
      <c r="I60" s="48"/>
      <c r="J60" s="49"/>
      <c r="K60" s="300"/>
      <c r="L60" s="299"/>
      <c r="M60" s="299"/>
      <c r="N60" s="299"/>
      <c r="O60" s="299"/>
      <c r="P60" s="299"/>
    </row>
    <row r="61" spans="1:16" ht="15">
      <c r="A61" s="22"/>
      <c r="B61" s="47"/>
      <c r="C61" s="48"/>
      <c r="D61" s="48"/>
      <c r="E61" s="48"/>
      <c r="F61" s="48"/>
      <c r="G61" s="48"/>
      <c r="H61" s="48"/>
      <c r="I61" s="48"/>
      <c r="J61" s="49"/>
      <c r="K61" s="300"/>
      <c r="L61" s="299"/>
      <c r="M61" s="299"/>
      <c r="N61" s="299"/>
      <c r="O61" s="299"/>
      <c r="P61" s="299"/>
    </row>
    <row r="62" spans="1:16" ht="15">
      <c r="A62" s="22"/>
      <c r="B62" s="47"/>
      <c r="C62" s="48"/>
      <c r="D62" s="48"/>
      <c r="E62" s="48"/>
      <c r="F62" s="48"/>
      <c r="G62" s="48"/>
      <c r="H62" s="48"/>
      <c r="I62" s="48"/>
      <c r="J62" s="49"/>
      <c r="K62" s="300"/>
      <c r="L62" s="299"/>
      <c r="M62" s="299"/>
      <c r="N62" s="299"/>
      <c r="O62" s="299"/>
      <c r="P62" s="299"/>
    </row>
    <row r="63" spans="1:16" ht="15">
      <c r="A63" s="22"/>
      <c r="B63" s="47"/>
      <c r="C63" s="48"/>
      <c r="D63" s="48"/>
      <c r="E63" s="48"/>
      <c r="F63" s="48"/>
      <c r="G63" s="48"/>
      <c r="H63" s="48"/>
      <c r="I63" s="48"/>
      <c r="J63" s="49"/>
      <c r="K63" s="300"/>
      <c r="L63" s="299"/>
      <c r="M63" s="299"/>
      <c r="N63" s="299"/>
      <c r="O63" s="299"/>
      <c r="P63" s="299"/>
    </row>
    <row r="64" spans="1:16" ht="15">
      <c r="A64" s="22"/>
      <c r="B64" s="47"/>
      <c r="C64" s="48"/>
      <c r="D64" s="48"/>
      <c r="E64" s="48"/>
      <c r="F64" s="48"/>
      <c r="G64" s="48"/>
      <c r="H64" s="48"/>
      <c r="I64" s="48"/>
      <c r="J64" s="49"/>
      <c r="K64" s="300"/>
      <c r="L64" s="299"/>
      <c r="M64" s="299"/>
      <c r="N64" s="299"/>
      <c r="O64" s="299"/>
      <c r="P64" s="299"/>
    </row>
    <row r="65" spans="1:16" ht="15">
      <c r="A65" s="23"/>
      <c r="B65" s="47"/>
      <c r="C65" s="48"/>
      <c r="D65" s="48"/>
      <c r="E65" s="48"/>
      <c r="F65" s="48"/>
      <c r="G65" s="48"/>
      <c r="H65" s="48"/>
      <c r="I65" s="48"/>
      <c r="J65" s="49"/>
      <c r="K65" s="300"/>
      <c r="L65" s="299"/>
      <c r="M65" s="299"/>
      <c r="N65" s="299"/>
      <c r="O65" s="299"/>
      <c r="P65" s="299"/>
    </row>
    <row r="66" spans="1:16" ht="15">
      <c r="A66" s="23"/>
      <c r="B66" s="47"/>
      <c r="C66" s="48"/>
      <c r="D66" s="48"/>
      <c r="E66" s="48"/>
      <c r="F66" s="48"/>
      <c r="G66" s="48"/>
      <c r="H66" s="48"/>
      <c r="I66" s="48"/>
      <c r="J66" s="49"/>
      <c r="K66" s="300"/>
      <c r="L66" s="299"/>
      <c r="M66" s="299"/>
      <c r="N66" s="299"/>
      <c r="O66" s="299"/>
      <c r="P66" s="299"/>
    </row>
    <row r="67" spans="1:16" ht="15">
      <c r="A67" s="23"/>
      <c r="B67" s="47"/>
      <c r="C67" s="48"/>
      <c r="D67" s="48"/>
      <c r="E67" s="48"/>
      <c r="F67" s="48"/>
      <c r="G67" s="48"/>
      <c r="H67" s="48"/>
      <c r="I67" s="48"/>
      <c r="J67" s="49"/>
      <c r="K67" s="300"/>
      <c r="L67" s="299"/>
      <c r="M67" s="299"/>
      <c r="N67" s="299"/>
      <c r="O67" s="299"/>
      <c r="P67" s="299"/>
    </row>
    <row r="68" spans="1:16" ht="15">
      <c r="A68" s="23"/>
      <c r="B68" s="47"/>
      <c r="C68" s="48"/>
      <c r="D68" s="48"/>
      <c r="E68" s="48"/>
      <c r="F68" s="48"/>
      <c r="G68" s="48"/>
      <c r="H68" s="48"/>
      <c r="I68" s="48"/>
      <c r="J68" s="49"/>
      <c r="K68" s="300"/>
      <c r="L68" s="299"/>
      <c r="M68" s="299"/>
      <c r="N68" s="299"/>
      <c r="O68" s="299"/>
      <c r="P68" s="299"/>
    </row>
    <row r="69" spans="1:16" ht="15">
      <c r="A69" s="23"/>
      <c r="B69" s="47"/>
      <c r="C69" s="48"/>
      <c r="D69" s="48"/>
      <c r="E69" s="48"/>
      <c r="F69" s="48"/>
      <c r="G69" s="48"/>
      <c r="H69" s="48"/>
      <c r="I69" s="48"/>
      <c r="J69" s="49"/>
      <c r="K69" s="300"/>
      <c r="L69" s="299"/>
      <c r="M69" s="299"/>
      <c r="N69" s="299"/>
      <c r="O69" s="299"/>
      <c r="P69" s="299"/>
    </row>
    <row r="70" spans="1:16" ht="15">
      <c r="A70" s="23"/>
      <c r="B70" s="47"/>
      <c r="C70" s="48"/>
      <c r="D70" s="48"/>
      <c r="E70" s="48"/>
      <c r="F70" s="48"/>
      <c r="G70" s="48"/>
      <c r="H70" s="48"/>
      <c r="I70" s="48"/>
      <c r="J70" s="49"/>
      <c r="K70" s="300"/>
      <c r="L70" s="299"/>
      <c r="M70" s="299"/>
      <c r="N70" s="299"/>
      <c r="O70" s="299"/>
      <c r="P70" s="299"/>
    </row>
    <row r="71" spans="1:16" ht="15">
      <c r="A71" s="23"/>
      <c r="B71" s="47"/>
      <c r="C71" s="48"/>
      <c r="D71" s="48"/>
      <c r="E71" s="48"/>
      <c r="F71" s="48"/>
      <c r="G71" s="48"/>
      <c r="H71" s="48"/>
      <c r="I71" s="48"/>
      <c r="J71" s="49"/>
      <c r="K71" s="300"/>
      <c r="L71" s="299"/>
      <c r="M71" s="299"/>
      <c r="N71" s="299"/>
      <c r="O71" s="299"/>
      <c r="P71" s="299"/>
    </row>
    <row r="72" spans="1:16" ht="15">
      <c r="A72" s="23"/>
      <c r="B72" s="47"/>
      <c r="C72" s="48"/>
      <c r="D72" s="48"/>
      <c r="E72" s="48"/>
      <c r="F72" s="48"/>
      <c r="G72" s="48"/>
      <c r="H72" s="48"/>
      <c r="I72" s="48"/>
      <c r="J72" s="49"/>
      <c r="K72" s="300"/>
      <c r="L72" s="299"/>
      <c r="M72" s="299"/>
      <c r="N72" s="299"/>
      <c r="O72" s="299"/>
      <c r="P72" s="299"/>
    </row>
    <row r="73" spans="1:16" ht="15">
      <c r="A73" s="23"/>
      <c r="B73" s="47"/>
      <c r="C73" s="48"/>
      <c r="D73" s="48"/>
      <c r="E73" s="48"/>
      <c r="F73" s="48"/>
      <c r="G73" s="48"/>
      <c r="H73" s="48"/>
      <c r="I73" s="48"/>
      <c r="J73" s="49"/>
      <c r="K73" s="300"/>
      <c r="L73" s="299"/>
      <c r="M73" s="299"/>
      <c r="N73" s="299"/>
      <c r="O73" s="299"/>
      <c r="P73" s="299"/>
    </row>
    <row r="74" spans="1:16" ht="15">
      <c r="A74" s="23"/>
      <c r="B74" s="47"/>
      <c r="C74" s="48"/>
      <c r="D74" s="48"/>
      <c r="E74" s="48"/>
      <c r="F74" s="48"/>
      <c r="G74" s="48"/>
      <c r="H74" s="48"/>
      <c r="I74" s="48"/>
      <c r="J74" s="49"/>
      <c r="K74" s="300"/>
      <c r="L74" s="299"/>
      <c r="M74" s="299"/>
      <c r="N74" s="299"/>
      <c r="O74" s="299"/>
      <c r="P74" s="299"/>
    </row>
    <row r="75" spans="1:16" ht="15">
      <c r="A75" s="23"/>
      <c r="B75" s="47"/>
      <c r="C75" s="48"/>
      <c r="D75" s="48"/>
      <c r="E75" s="48"/>
      <c r="F75" s="48"/>
      <c r="G75" s="48"/>
      <c r="H75" s="48"/>
      <c r="I75" s="48"/>
      <c r="J75" s="49"/>
      <c r="K75" s="300"/>
      <c r="L75" s="299"/>
      <c r="M75" s="299"/>
      <c r="N75" s="299"/>
      <c r="O75" s="299"/>
      <c r="P75" s="299"/>
    </row>
    <row r="76" spans="1:16" ht="15">
      <c r="A76" s="23"/>
      <c r="B76" s="47"/>
      <c r="C76" s="48"/>
      <c r="D76" s="48"/>
      <c r="E76" s="48"/>
      <c r="F76" s="48"/>
      <c r="G76" s="48"/>
      <c r="H76" s="48"/>
      <c r="I76" s="48"/>
      <c r="J76" s="49"/>
      <c r="K76" s="300"/>
      <c r="L76" s="299"/>
      <c r="M76" s="299"/>
      <c r="N76" s="299"/>
      <c r="O76" s="299"/>
      <c r="P76" s="299"/>
    </row>
    <row r="77" spans="1:16" ht="15">
      <c r="A77" s="2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5">
      <c r="A78" s="24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5">
      <c r="A79" s="2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</sheetData>
  <sheetProtection/>
  <mergeCells count="12">
    <mergeCell ref="B24:H24"/>
    <mergeCell ref="B25:H25"/>
    <mergeCell ref="B26:H26"/>
    <mergeCell ref="K24:P76"/>
    <mergeCell ref="K2:P22"/>
    <mergeCell ref="B45:J46"/>
    <mergeCell ref="K1:P1"/>
    <mergeCell ref="K23:P23"/>
    <mergeCell ref="B44:J44"/>
    <mergeCell ref="B2:H2"/>
    <mergeCell ref="B3:H3"/>
    <mergeCell ref="B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.57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6.5">
      <c r="A1" s="50"/>
      <c r="B1" s="50"/>
      <c r="C1" s="50"/>
      <c r="D1" s="51"/>
      <c r="E1" s="51"/>
      <c r="F1" s="51"/>
      <c r="G1" s="51"/>
      <c r="H1" s="51"/>
      <c r="I1" s="51"/>
      <c r="J1" s="51"/>
      <c r="K1" s="52"/>
      <c r="L1" s="53"/>
      <c r="M1" s="53"/>
      <c r="N1" s="53"/>
      <c r="O1" s="54"/>
      <c r="P1" s="314" t="s">
        <v>96</v>
      </c>
      <c r="Q1" s="315"/>
      <c r="R1" s="315"/>
      <c r="S1" s="315"/>
      <c r="T1" s="315"/>
      <c r="U1" s="315"/>
    </row>
    <row r="2" spans="1:21" ht="16.5">
      <c r="A2" s="50"/>
      <c r="B2" s="324" t="s">
        <v>126</v>
      </c>
      <c r="C2" s="325"/>
      <c r="D2" s="325"/>
      <c r="E2" s="325"/>
      <c r="F2" s="325"/>
      <c r="G2" s="325"/>
      <c r="H2" s="325"/>
      <c r="I2" s="325"/>
      <c r="J2" s="326"/>
      <c r="K2" s="326"/>
      <c r="L2" s="326"/>
      <c r="M2" s="326"/>
      <c r="N2" s="326"/>
      <c r="O2" s="50"/>
      <c r="P2" s="322" t="s">
        <v>116</v>
      </c>
      <c r="Q2" s="323"/>
      <c r="R2" s="323"/>
      <c r="S2" s="323"/>
      <c r="T2" s="323"/>
      <c r="U2" s="323"/>
    </row>
    <row r="3" spans="1:21" ht="16.5">
      <c r="A3" s="50"/>
      <c r="B3" s="327" t="s">
        <v>16</v>
      </c>
      <c r="C3" s="328"/>
      <c r="D3" s="328"/>
      <c r="E3" s="328"/>
      <c r="F3" s="328"/>
      <c r="G3" s="328"/>
      <c r="H3" s="328"/>
      <c r="I3" s="328"/>
      <c r="J3" s="315"/>
      <c r="K3" s="315"/>
      <c r="L3" s="315"/>
      <c r="M3" s="315"/>
      <c r="N3" s="315"/>
      <c r="O3" s="50"/>
      <c r="P3" s="317"/>
      <c r="Q3" s="323"/>
      <c r="R3" s="323"/>
      <c r="S3" s="323"/>
      <c r="T3" s="323"/>
      <c r="U3" s="323"/>
    </row>
    <row r="4" spans="1:21" ht="16.5" thickBot="1">
      <c r="A4" s="50"/>
      <c r="B4" s="329" t="s">
        <v>124</v>
      </c>
      <c r="C4" s="330"/>
      <c r="D4" s="330"/>
      <c r="E4" s="330"/>
      <c r="F4" s="330"/>
      <c r="G4" s="330"/>
      <c r="H4" s="330"/>
      <c r="I4" s="330"/>
      <c r="J4" s="331"/>
      <c r="K4" s="331"/>
      <c r="L4" s="331"/>
      <c r="M4" s="331"/>
      <c r="N4" s="331"/>
      <c r="O4" s="50"/>
      <c r="P4" s="317"/>
      <c r="Q4" s="323"/>
      <c r="R4" s="323"/>
      <c r="S4" s="323"/>
      <c r="T4" s="323"/>
      <c r="U4" s="323"/>
    </row>
    <row r="5" spans="1:21" ht="15">
      <c r="A5" s="50"/>
      <c r="B5" s="56"/>
      <c r="C5" s="56"/>
      <c r="D5" s="56" t="s">
        <v>122</v>
      </c>
      <c r="E5" s="56" t="s">
        <v>123</v>
      </c>
      <c r="F5" s="56" t="s">
        <v>104</v>
      </c>
      <c r="G5" s="56" t="s">
        <v>91</v>
      </c>
      <c r="H5" s="57" t="s">
        <v>120</v>
      </c>
      <c r="I5" s="56" t="s">
        <v>92</v>
      </c>
      <c r="J5" s="56" t="s">
        <v>93</v>
      </c>
      <c r="K5" s="56" t="s">
        <v>94</v>
      </c>
      <c r="L5" s="56" t="s">
        <v>95</v>
      </c>
      <c r="M5" s="58" t="s">
        <v>105</v>
      </c>
      <c r="N5" s="58" t="s">
        <v>121</v>
      </c>
      <c r="O5" s="50"/>
      <c r="P5" s="317"/>
      <c r="Q5" s="323"/>
      <c r="R5" s="323"/>
      <c r="S5" s="323"/>
      <c r="T5" s="323"/>
      <c r="U5" s="323"/>
    </row>
    <row r="6" spans="1:21" ht="15">
      <c r="A6" s="50"/>
      <c r="B6" s="59"/>
      <c r="C6" s="59"/>
      <c r="D6" s="59"/>
      <c r="E6" s="59"/>
      <c r="F6" s="59"/>
      <c r="G6" s="59"/>
      <c r="H6" s="60"/>
      <c r="I6" s="59"/>
      <c r="J6" s="59"/>
      <c r="K6" s="59"/>
      <c r="L6" s="59"/>
      <c r="M6" s="59"/>
      <c r="N6" s="59"/>
      <c r="O6" s="50"/>
      <c r="P6" s="317"/>
      <c r="Q6" s="323"/>
      <c r="R6" s="323"/>
      <c r="S6" s="323"/>
      <c r="T6" s="323"/>
      <c r="U6" s="323"/>
    </row>
    <row r="7" spans="1:21" ht="15">
      <c r="A7" s="50"/>
      <c r="B7" s="61" t="s">
        <v>18</v>
      </c>
      <c r="C7" s="61"/>
      <c r="D7" s="62"/>
      <c r="E7" s="62"/>
      <c r="F7" s="62"/>
      <c r="G7" s="62"/>
      <c r="H7" s="63"/>
      <c r="I7" s="62"/>
      <c r="J7" s="62"/>
      <c r="K7" s="62"/>
      <c r="L7" s="62"/>
      <c r="M7" s="62"/>
      <c r="N7" s="62"/>
      <c r="O7" s="64"/>
      <c r="P7" s="317"/>
      <c r="Q7" s="323"/>
      <c r="R7" s="323"/>
      <c r="S7" s="323"/>
      <c r="T7" s="323"/>
      <c r="U7" s="323"/>
    </row>
    <row r="8" spans="1:21" ht="15">
      <c r="A8" s="50"/>
      <c r="B8" s="65" t="s">
        <v>19</v>
      </c>
      <c r="C8" s="66"/>
      <c r="D8" s="67"/>
      <c r="E8" s="67"/>
      <c r="F8" s="67"/>
      <c r="G8" s="67"/>
      <c r="H8" s="68"/>
      <c r="I8" s="67"/>
      <c r="J8" s="67"/>
      <c r="K8" s="67"/>
      <c r="L8" s="67"/>
      <c r="M8" s="67"/>
      <c r="N8" s="67"/>
      <c r="O8" s="64"/>
      <c r="P8" s="317"/>
      <c r="Q8" s="323"/>
      <c r="R8" s="323"/>
      <c r="S8" s="323"/>
      <c r="T8" s="323"/>
      <c r="U8" s="323"/>
    </row>
    <row r="9" spans="1:21" ht="15">
      <c r="A9" s="50"/>
      <c r="B9" s="61" t="s">
        <v>20</v>
      </c>
      <c r="C9" s="69"/>
      <c r="D9" s="70"/>
      <c r="E9" s="70"/>
      <c r="F9" s="70"/>
      <c r="G9" s="70"/>
      <c r="H9" s="71"/>
      <c r="I9" s="70"/>
      <c r="J9" s="70"/>
      <c r="K9" s="70"/>
      <c r="L9" s="70"/>
      <c r="M9" s="70"/>
      <c r="N9" s="72">
        <v>0</v>
      </c>
      <c r="O9" s="64"/>
      <c r="P9" s="317"/>
      <c r="Q9" s="323"/>
      <c r="R9" s="323"/>
      <c r="S9" s="323"/>
      <c r="T9" s="323"/>
      <c r="U9" s="323"/>
    </row>
    <row r="10" spans="1:21" ht="15">
      <c r="A10" s="50"/>
      <c r="B10" s="65"/>
      <c r="C10" s="66"/>
      <c r="D10" s="73"/>
      <c r="E10" s="73"/>
      <c r="F10" s="73"/>
      <c r="G10" s="73"/>
      <c r="H10" s="74"/>
      <c r="I10" s="75"/>
      <c r="J10" s="75"/>
      <c r="K10" s="75"/>
      <c r="L10" s="75"/>
      <c r="M10" s="75"/>
      <c r="N10" s="76"/>
      <c r="O10" s="64"/>
      <c r="P10" s="317"/>
      <c r="Q10" s="323"/>
      <c r="R10" s="323"/>
      <c r="S10" s="323"/>
      <c r="T10" s="323"/>
      <c r="U10" s="323"/>
    </row>
    <row r="11" spans="1:21" ht="15.75" thickBot="1">
      <c r="A11" s="50"/>
      <c r="B11" s="65"/>
      <c r="C11" s="66"/>
      <c r="D11" s="77" t="s">
        <v>125</v>
      </c>
      <c r="E11" s="77" t="s">
        <v>125</v>
      </c>
      <c r="F11" s="77" t="s">
        <v>125</v>
      </c>
      <c r="G11" s="77" t="s">
        <v>125</v>
      </c>
      <c r="H11" s="77" t="s">
        <v>125</v>
      </c>
      <c r="I11" s="77" t="s">
        <v>125</v>
      </c>
      <c r="J11" s="77" t="s">
        <v>125</v>
      </c>
      <c r="K11" s="77" t="s">
        <v>125</v>
      </c>
      <c r="L11" s="77" t="s">
        <v>125</v>
      </c>
      <c r="M11" s="77" t="s">
        <v>125</v>
      </c>
      <c r="N11" s="77" t="s">
        <v>125</v>
      </c>
      <c r="O11" s="64"/>
      <c r="P11" s="317"/>
      <c r="Q11" s="323"/>
      <c r="R11" s="323"/>
      <c r="S11" s="323"/>
      <c r="T11" s="323"/>
      <c r="U11" s="323"/>
    </row>
    <row r="12" spans="1:21" ht="15.75">
      <c r="A12" s="50"/>
      <c r="B12" s="65"/>
      <c r="C12" s="66"/>
      <c r="D12" s="78"/>
      <c r="E12" s="78"/>
      <c r="F12" s="78"/>
      <c r="G12" s="78"/>
      <c r="H12" s="79"/>
      <c r="I12" s="78"/>
      <c r="J12" s="78"/>
      <c r="K12" s="78"/>
      <c r="L12" s="78"/>
      <c r="M12" s="78"/>
      <c r="N12" s="78"/>
      <c r="O12" s="64"/>
      <c r="P12" s="317"/>
      <c r="Q12" s="323"/>
      <c r="R12" s="323"/>
      <c r="S12" s="323"/>
      <c r="T12" s="323"/>
      <c r="U12" s="323"/>
    </row>
    <row r="13" spans="1:21" ht="15">
      <c r="A13" s="50"/>
      <c r="B13" s="61" t="s">
        <v>2</v>
      </c>
      <c r="C13" s="69"/>
      <c r="D13" s="80"/>
      <c r="E13" s="80">
        <v>0</v>
      </c>
      <c r="F13" s="80">
        <v>0</v>
      </c>
      <c r="G13" s="80">
        <v>0</v>
      </c>
      <c r="H13" s="81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2"/>
      <c r="O13" s="64"/>
      <c r="P13" s="317"/>
      <c r="Q13" s="323"/>
      <c r="R13" s="323"/>
      <c r="S13" s="323"/>
      <c r="T13" s="323"/>
      <c r="U13" s="323"/>
    </row>
    <row r="14" spans="1:21" ht="15">
      <c r="A14" s="50"/>
      <c r="B14" s="65" t="s">
        <v>1</v>
      </c>
      <c r="C14" s="83"/>
      <c r="D14" s="84">
        <v>0</v>
      </c>
      <c r="E14" s="84">
        <v>0</v>
      </c>
      <c r="F14" s="84">
        <v>0</v>
      </c>
      <c r="G14" s="84">
        <v>0</v>
      </c>
      <c r="H14" s="85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 t="e">
        <v>#VALUE!</v>
      </c>
      <c r="O14" s="64"/>
      <c r="P14" s="317"/>
      <c r="Q14" s="323"/>
      <c r="R14" s="323"/>
      <c r="S14" s="323"/>
      <c r="T14" s="323"/>
      <c r="U14" s="323"/>
    </row>
    <row r="15" spans="1:21" ht="15">
      <c r="A15" s="50"/>
      <c r="B15" s="61" t="s">
        <v>3</v>
      </c>
      <c r="C15" s="86"/>
      <c r="D15" s="82" t="e">
        <v>#DIV/0!</v>
      </c>
      <c r="E15" s="82" t="e">
        <v>#DIV/0!</v>
      </c>
      <c r="F15" s="82" t="e">
        <v>#DIV/0!</v>
      </c>
      <c r="G15" s="82" t="e">
        <v>#DIV/0!</v>
      </c>
      <c r="H15" s="87" t="e">
        <v>#DIV/0!</v>
      </c>
      <c r="I15" s="82" t="e">
        <v>#DIV/0!</v>
      </c>
      <c r="J15" s="82" t="e">
        <v>#DIV/0!</v>
      </c>
      <c r="K15" s="82" t="e">
        <v>#DIV/0!</v>
      </c>
      <c r="L15" s="82" t="e">
        <v>#DIV/0!</v>
      </c>
      <c r="M15" s="82" t="e">
        <v>#DIV/0!</v>
      </c>
      <c r="N15" s="82" t="e">
        <v>#DIV/0!</v>
      </c>
      <c r="O15" s="64"/>
      <c r="P15" s="317"/>
      <c r="Q15" s="323"/>
      <c r="R15" s="323"/>
      <c r="S15" s="323"/>
      <c r="T15" s="323"/>
      <c r="U15" s="323"/>
    </row>
    <row r="16" spans="1:21" ht="15">
      <c r="A16" s="50"/>
      <c r="B16" s="65" t="s">
        <v>14</v>
      </c>
      <c r="C16" s="83"/>
      <c r="D16" s="84"/>
      <c r="E16" s="84" t="e">
        <v>#DIV/0!</v>
      </c>
      <c r="F16" s="84" t="e">
        <v>#DIV/0!</v>
      </c>
      <c r="G16" s="84" t="e">
        <v>#DIV/0!</v>
      </c>
      <c r="H16" s="85" t="e">
        <v>#DIV/0!</v>
      </c>
      <c r="I16" s="84" t="e">
        <v>#DIV/0!</v>
      </c>
      <c r="J16" s="84" t="e">
        <v>#DIV/0!</v>
      </c>
      <c r="K16" s="84" t="e">
        <v>#DIV/0!</v>
      </c>
      <c r="L16" s="84" t="e">
        <v>#DIV/0!</v>
      </c>
      <c r="M16" s="84" t="e">
        <v>#DIV/0!</v>
      </c>
      <c r="N16" s="84" t="e">
        <v>#VALUE!</v>
      </c>
      <c r="O16" s="64"/>
      <c r="P16" s="317"/>
      <c r="Q16" s="323"/>
      <c r="R16" s="323"/>
      <c r="S16" s="323"/>
      <c r="T16" s="323"/>
      <c r="U16" s="323"/>
    </row>
    <row r="17" spans="1:21" ht="15">
      <c r="A17" s="88"/>
      <c r="B17" s="61" t="s">
        <v>15</v>
      </c>
      <c r="C17" s="86"/>
      <c r="D17" s="89"/>
      <c r="E17" s="82" t="e">
        <v>#DIV/0!</v>
      </c>
      <c r="F17" s="82" t="e">
        <v>#DIV/0!</v>
      </c>
      <c r="G17" s="82" t="e">
        <v>#DIV/0!</v>
      </c>
      <c r="H17" s="87" t="e">
        <v>#DIV/0!</v>
      </c>
      <c r="I17" s="82" t="e">
        <v>#DIV/0!</v>
      </c>
      <c r="J17" s="82" t="e">
        <v>#DIV/0!</v>
      </c>
      <c r="K17" s="82" t="e">
        <v>#DIV/0!</v>
      </c>
      <c r="L17" s="82" t="e">
        <v>#DIV/0!</v>
      </c>
      <c r="M17" s="82" t="e">
        <v>#DIV/0!</v>
      </c>
      <c r="N17" s="82" t="e">
        <v>#VALUE!</v>
      </c>
      <c r="O17" s="64"/>
      <c r="P17" s="317"/>
      <c r="Q17" s="323"/>
      <c r="R17" s="323"/>
      <c r="S17" s="323"/>
      <c r="T17" s="323"/>
      <c r="U17" s="323"/>
    </row>
    <row r="18" spans="1:21" ht="15">
      <c r="A18" s="88"/>
      <c r="B18" s="65" t="s">
        <v>85</v>
      </c>
      <c r="C18" s="83"/>
      <c r="D18" s="90"/>
      <c r="E18" s="91" t="e">
        <v>#DIV/0!</v>
      </c>
      <c r="F18" s="91" t="e">
        <v>#DIV/0!</v>
      </c>
      <c r="G18" s="91" t="e">
        <v>#DIV/0!</v>
      </c>
      <c r="H18" s="92" t="e">
        <v>#DIV/0!</v>
      </c>
      <c r="I18" s="91" t="e">
        <v>#DIV/0!</v>
      </c>
      <c r="J18" s="93" t="e">
        <v>#DIV/0!</v>
      </c>
      <c r="K18" s="93" t="e">
        <v>#DIV/0!</v>
      </c>
      <c r="L18" s="93" t="e">
        <v>#DIV/0!</v>
      </c>
      <c r="M18" s="93" t="e">
        <v>#DIV/0!</v>
      </c>
      <c r="N18" s="93" t="e">
        <v>#DIV/0!</v>
      </c>
      <c r="O18" s="64"/>
      <c r="P18" s="317"/>
      <c r="Q18" s="323"/>
      <c r="R18" s="323"/>
      <c r="S18" s="323"/>
      <c r="T18" s="323"/>
      <c r="U18" s="323"/>
    </row>
    <row r="19" spans="1:21" ht="15.75" thickBot="1">
      <c r="A19" s="88"/>
      <c r="B19" s="94"/>
      <c r="C19" s="94"/>
      <c r="D19" s="95"/>
      <c r="E19" s="96"/>
      <c r="F19" s="95" t="s">
        <v>17</v>
      </c>
      <c r="G19" s="96"/>
      <c r="H19" s="95"/>
      <c r="I19" s="95"/>
      <c r="J19" s="95"/>
      <c r="K19" s="95"/>
      <c r="L19" s="95"/>
      <c r="M19" s="95"/>
      <c r="N19" s="95"/>
      <c r="O19" s="64"/>
      <c r="P19" s="317"/>
      <c r="Q19" s="323"/>
      <c r="R19" s="323"/>
      <c r="S19" s="323"/>
      <c r="T19" s="323"/>
      <c r="U19" s="323"/>
    </row>
    <row r="20" spans="1:21" ht="15">
      <c r="A20" s="88"/>
      <c r="B20" s="97" t="s">
        <v>13</v>
      </c>
      <c r="C20" s="98" t="s">
        <v>117</v>
      </c>
      <c r="D20" s="90"/>
      <c r="E20" s="90"/>
      <c r="F20" s="90"/>
      <c r="G20" s="90"/>
      <c r="H20" s="90"/>
      <c r="I20" s="90"/>
      <c r="J20" s="90" t="s">
        <v>17</v>
      </c>
      <c r="K20" s="98" t="s">
        <v>17</v>
      </c>
      <c r="L20" s="90" t="s">
        <v>17</v>
      </c>
      <c r="M20" s="90"/>
      <c r="N20" s="90"/>
      <c r="O20" s="64"/>
      <c r="P20" s="317"/>
      <c r="Q20" s="323"/>
      <c r="R20" s="323"/>
      <c r="S20" s="323"/>
      <c r="T20" s="323"/>
      <c r="U20" s="323"/>
    </row>
    <row r="21" spans="1:21" ht="15.75" thickBot="1">
      <c r="A21" s="88"/>
      <c r="B21" s="99" t="s">
        <v>90</v>
      </c>
      <c r="C21" s="100" t="s">
        <v>118</v>
      </c>
      <c r="D21" s="101"/>
      <c r="E21" s="101"/>
      <c r="F21" s="101"/>
      <c r="G21" s="101"/>
      <c r="H21" s="102"/>
      <c r="I21" s="102"/>
      <c r="J21" s="102"/>
      <c r="K21" s="102"/>
      <c r="L21" s="102"/>
      <c r="M21" s="102"/>
      <c r="N21" s="102"/>
      <c r="O21" s="50"/>
      <c r="P21" s="317"/>
      <c r="Q21" s="323"/>
      <c r="R21" s="323"/>
      <c r="S21" s="323"/>
      <c r="T21" s="323"/>
      <c r="U21" s="323"/>
    </row>
    <row r="22" spans="1:21" ht="15">
      <c r="A22" s="88"/>
      <c r="B22" s="50"/>
      <c r="C22" s="50"/>
      <c r="D22" s="5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50"/>
      <c r="P22" s="317"/>
      <c r="Q22" s="323"/>
      <c r="R22" s="323"/>
      <c r="S22" s="323"/>
      <c r="T22" s="323"/>
      <c r="U22" s="323"/>
    </row>
    <row r="23" spans="1:21" ht="15">
      <c r="A23" s="88"/>
      <c r="B23" s="50"/>
      <c r="C23" s="50"/>
      <c r="D23" s="5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50"/>
      <c r="P23" s="317"/>
      <c r="Q23" s="323"/>
      <c r="R23" s="323"/>
      <c r="S23" s="323"/>
      <c r="T23" s="323"/>
      <c r="U23" s="323"/>
    </row>
    <row r="24" spans="1:21" ht="15">
      <c r="A24" s="88"/>
      <c r="B24" s="64"/>
      <c r="C24" s="50"/>
      <c r="D24" s="51"/>
      <c r="E24" s="51"/>
      <c r="F24" s="90"/>
      <c r="G24" s="90"/>
      <c r="H24" s="90"/>
      <c r="I24" s="90"/>
      <c r="J24" s="90"/>
      <c r="K24" s="90"/>
      <c r="L24" s="90"/>
      <c r="M24" s="90"/>
      <c r="N24" s="90"/>
      <c r="O24" s="50"/>
      <c r="P24" s="317"/>
      <c r="Q24" s="323"/>
      <c r="R24" s="323"/>
      <c r="S24" s="323"/>
      <c r="T24" s="323"/>
      <c r="U24" s="323"/>
    </row>
    <row r="25" spans="1:21" ht="16.5">
      <c r="A25" s="88"/>
      <c r="B25" s="314" t="s">
        <v>97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6"/>
      <c r="P25" s="314" t="s">
        <v>101</v>
      </c>
      <c r="Q25" s="315"/>
      <c r="R25" s="315"/>
      <c r="S25" s="315"/>
      <c r="T25" s="315"/>
      <c r="U25" s="315"/>
    </row>
    <row r="26" spans="1:21" ht="15">
      <c r="A26" s="88"/>
      <c r="B26" s="317" t="s">
        <v>112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9"/>
      <c r="P26" s="320" t="s">
        <v>113</v>
      </c>
      <c r="Q26" s="315"/>
      <c r="R26" s="315"/>
      <c r="S26" s="315"/>
      <c r="T26" s="315"/>
      <c r="U26" s="315"/>
    </row>
    <row r="27" spans="1:21" ht="15">
      <c r="A27" s="88"/>
      <c r="B27" s="317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9"/>
      <c r="P27" s="321"/>
      <c r="Q27" s="315"/>
      <c r="R27" s="315"/>
      <c r="S27" s="315"/>
      <c r="T27" s="315"/>
      <c r="U27" s="315"/>
    </row>
    <row r="28" spans="1:21" ht="15">
      <c r="A28" s="88"/>
      <c r="B28" s="10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321"/>
      <c r="Q28" s="315"/>
      <c r="R28" s="315"/>
      <c r="S28" s="315"/>
      <c r="T28" s="315"/>
      <c r="U28" s="315"/>
    </row>
    <row r="29" spans="1:21" ht="15">
      <c r="A29" s="88"/>
      <c r="B29" s="104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321"/>
      <c r="Q29" s="315"/>
      <c r="R29" s="315"/>
      <c r="S29" s="315"/>
      <c r="T29" s="315"/>
      <c r="U29" s="315"/>
    </row>
    <row r="30" spans="1:21" ht="15">
      <c r="A30" s="88"/>
      <c r="B30" s="104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321"/>
      <c r="Q30" s="315"/>
      <c r="R30" s="315"/>
      <c r="S30" s="315"/>
      <c r="T30" s="315"/>
      <c r="U30" s="315"/>
    </row>
    <row r="31" spans="1:21" ht="15">
      <c r="A31" s="88"/>
      <c r="B31" s="104"/>
      <c r="C31" s="108"/>
      <c r="D31" s="109"/>
      <c r="E31" s="109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321"/>
      <c r="Q31" s="315"/>
      <c r="R31" s="315"/>
      <c r="S31" s="315"/>
      <c r="T31" s="315"/>
      <c r="U31" s="315"/>
    </row>
    <row r="32" spans="1:21" ht="15">
      <c r="A32" s="88"/>
      <c r="B32" s="104"/>
      <c r="C32" s="108"/>
      <c r="D32" s="109"/>
      <c r="E32" s="109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321"/>
      <c r="Q32" s="315"/>
      <c r="R32" s="315"/>
      <c r="S32" s="315"/>
      <c r="T32" s="315"/>
      <c r="U32" s="315"/>
    </row>
    <row r="33" spans="1:21" ht="15">
      <c r="A33" s="88"/>
      <c r="B33" s="104"/>
      <c r="C33" s="108"/>
      <c r="D33" s="110"/>
      <c r="E33" s="109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321"/>
      <c r="Q33" s="315"/>
      <c r="R33" s="315"/>
      <c r="S33" s="315"/>
      <c r="T33" s="315"/>
      <c r="U33" s="315"/>
    </row>
    <row r="34" spans="1:21" ht="15">
      <c r="A34" s="88"/>
      <c r="B34" s="104"/>
      <c r="C34" s="111"/>
      <c r="D34" s="110"/>
      <c r="E34" s="109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321"/>
      <c r="Q34" s="315"/>
      <c r="R34" s="315"/>
      <c r="S34" s="315"/>
      <c r="T34" s="315"/>
      <c r="U34" s="315"/>
    </row>
    <row r="35" spans="1:21" ht="15">
      <c r="A35" s="88"/>
      <c r="B35" s="104"/>
      <c r="C35" s="111"/>
      <c r="D35" s="110"/>
      <c r="E35" s="109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321"/>
      <c r="Q35" s="315"/>
      <c r="R35" s="315"/>
      <c r="S35" s="315"/>
      <c r="T35" s="315"/>
      <c r="U35" s="315"/>
    </row>
    <row r="36" spans="1:21" ht="15">
      <c r="A36" s="88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321"/>
      <c r="Q36" s="315"/>
      <c r="R36" s="315"/>
      <c r="S36" s="315"/>
      <c r="T36" s="315"/>
      <c r="U36" s="315"/>
    </row>
    <row r="37" spans="1:21" ht="15">
      <c r="A37" s="88"/>
      <c r="B37" s="104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321"/>
      <c r="Q37" s="315"/>
      <c r="R37" s="315"/>
      <c r="S37" s="315"/>
      <c r="T37" s="315"/>
      <c r="U37" s="315"/>
    </row>
    <row r="38" spans="1:21" ht="15">
      <c r="A38" s="88"/>
      <c r="B38" s="104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321"/>
      <c r="Q38" s="315"/>
      <c r="R38" s="315"/>
      <c r="S38" s="315"/>
      <c r="T38" s="315"/>
      <c r="U38" s="315"/>
    </row>
    <row r="39" spans="1:21" ht="15">
      <c r="A39" s="88"/>
      <c r="B39" s="104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321"/>
      <c r="Q39" s="315"/>
      <c r="R39" s="315"/>
      <c r="S39" s="315"/>
      <c r="T39" s="315"/>
      <c r="U39" s="315"/>
    </row>
    <row r="40" spans="1:21" ht="15">
      <c r="A40" s="88"/>
      <c r="B40" s="104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321"/>
      <c r="Q40" s="315"/>
      <c r="R40" s="315"/>
      <c r="S40" s="315"/>
      <c r="T40" s="315"/>
      <c r="U40" s="315"/>
    </row>
    <row r="41" spans="1:21" ht="15">
      <c r="A41" s="88"/>
      <c r="B41" s="104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321"/>
      <c r="Q41" s="315"/>
      <c r="R41" s="315"/>
      <c r="S41" s="315"/>
      <c r="T41" s="315"/>
      <c r="U41" s="315"/>
    </row>
    <row r="42" spans="1:21" ht="15">
      <c r="A42" s="88"/>
      <c r="B42" s="104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321"/>
      <c r="Q42" s="315"/>
      <c r="R42" s="315"/>
      <c r="S42" s="315"/>
      <c r="T42" s="315"/>
      <c r="U42" s="315"/>
    </row>
    <row r="43" spans="1:21" ht="15">
      <c r="A43" s="88"/>
      <c r="B43" s="104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321"/>
      <c r="Q43" s="315"/>
      <c r="R43" s="315"/>
      <c r="S43" s="315"/>
      <c r="T43" s="315"/>
      <c r="U43" s="315"/>
    </row>
    <row r="44" spans="1:21" ht="15">
      <c r="A44" s="88"/>
      <c r="B44" s="10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321"/>
      <c r="Q44" s="315"/>
      <c r="R44" s="315"/>
      <c r="S44" s="315"/>
      <c r="T44" s="315"/>
      <c r="U44" s="315"/>
    </row>
    <row r="45" spans="1:21" ht="15">
      <c r="A45" s="88"/>
      <c r="B45" s="104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321"/>
      <c r="Q45" s="315"/>
      <c r="R45" s="315"/>
      <c r="S45" s="315"/>
      <c r="T45" s="315"/>
      <c r="U45" s="315"/>
    </row>
    <row r="46" spans="1:21" ht="15">
      <c r="A46" s="88"/>
      <c r="B46" s="104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321"/>
      <c r="Q46" s="315"/>
      <c r="R46" s="315"/>
      <c r="S46" s="315"/>
      <c r="T46" s="315"/>
      <c r="U46" s="315"/>
    </row>
    <row r="47" spans="1:21" ht="15">
      <c r="A47" s="88"/>
      <c r="B47" s="104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21"/>
      <c r="Q47" s="315"/>
      <c r="R47" s="315"/>
      <c r="S47" s="315"/>
      <c r="T47" s="315"/>
      <c r="U47" s="315"/>
    </row>
    <row r="48" spans="1:21" ht="15">
      <c r="A48" s="88"/>
      <c r="B48" s="104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321"/>
      <c r="Q48" s="315"/>
      <c r="R48" s="315"/>
      <c r="S48" s="315"/>
      <c r="T48" s="315"/>
      <c r="U48" s="315"/>
    </row>
    <row r="49" spans="1:21" ht="15">
      <c r="A49" s="50"/>
      <c r="B49" s="104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21"/>
      <c r="Q49" s="315"/>
      <c r="R49" s="315"/>
      <c r="S49" s="315"/>
      <c r="T49" s="315"/>
      <c r="U49" s="315"/>
    </row>
    <row r="50" spans="1:21" ht="15">
      <c r="A50" s="50"/>
      <c r="B50" s="104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321"/>
      <c r="Q50" s="315"/>
      <c r="R50" s="315"/>
      <c r="S50" s="315"/>
      <c r="T50" s="315"/>
      <c r="U50" s="315"/>
    </row>
    <row r="51" spans="1:21" ht="15">
      <c r="A51" s="50"/>
      <c r="B51" s="104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321"/>
      <c r="Q51" s="315"/>
      <c r="R51" s="315"/>
      <c r="S51" s="315"/>
      <c r="T51" s="315"/>
      <c r="U51" s="315"/>
    </row>
    <row r="52" spans="1:21" ht="15">
      <c r="A52" s="50"/>
      <c r="B52" s="104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321"/>
      <c r="Q52" s="315"/>
      <c r="R52" s="315"/>
      <c r="S52" s="315"/>
      <c r="T52" s="315"/>
      <c r="U52" s="315"/>
    </row>
    <row r="53" spans="1:21" ht="15">
      <c r="A53" s="50"/>
      <c r="B53" s="104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321"/>
      <c r="Q53" s="315"/>
      <c r="R53" s="315"/>
      <c r="S53" s="315"/>
      <c r="T53" s="315"/>
      <c r="U53" s="315"/>
    </row>
    <row r="54" spans="1:21" ht="15">
      <c r="A54" s="112"/>
      <c r="B54" s="104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321"/>
      <c r="Q54" s="315"/>
      <c r="R54" s="315"/>
      <c r="S54" s="315"/>
      <c r="T54" s="315"/>
      <c r="U54" s="315"/>
    </row>
    <row r="55" spans="1:21" ht="15">
      <c r="A55" s="112"/>
      <c r="B55" s="104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321"/>
      <c r="Q55" s="315"/>
      <c r="R55" s="315"/>
      <c r="S55" s="315"/>
      <c r="T55" s="315"/>
      <c r="U55" s="315"/>
    </row>
    <row r="56" spans="1:21" ht="15">
      <c r="A56" s="50"/>
      <c r="B56" s="104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321"/>
      <c r="Q56" s="315"/>
      <c r="R56" s="315"/>
      <c r="S56" s="315"/>
      <c r="T56" s="315"/>
      <c r="U56" s="315"/>
    </row>
    <row r="57" spans="1:21" ht="15">
      <c r="A57" s="50"/>
      <c r="B57" s="104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321"/>
      <c r="Q57" s="315"/>
      <c r="R57" s="315"/>
      <c r="S57" s="315"/>
      <c r="T57" s="315"/>
      <c r="U57" s="315"/>
    </row>
    <row r="58" spans="1:21" ht="15">
      <c r="A58" s="50"/>
      <c r="B58" s="104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321"/>
      <c r="Q58" s="315"/>
      <c r="R58" s="315"/>
      <c r="S58" s="315"/>
      <c r="T58" s="315"/>
      <c r="U58" s="315"/>
    </row>
    <row r="59" spans="1:21" ht="15">
      <c r="A59" s="50"/>
      <c r="B59" s="104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321"/>
      <c r="Q59" s="315"/>
      <c r="R59" s="315"/>
      <c r="S59" s="315"/>
      <c r="T59" s="315"/>
      <c r="U59" s="315"/>
    </row>
    <row r="60" spans="1:21" ht="15">
      <c r="A60" s="50"/>
      <c r="B60" s="104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321"/>
      <c r="Q60" s="315"/>
      <c r="R60" s="315"/>
      <c r="S60" s="315"/>
      <c r="T60" s="315"/>
      <c r="U60" s="315"/>
    </row>
    <row r="61" spans="1:21" ht="15">
      <c r="A61" s="50"/>
      <c r="B61" s="104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  <c r="P61" s="321"/>
      <c r="Q61" s="315"/>
      <c r="R61" s="315"/>
      <c r="S61" s="315"/>
      <c r="T61" s="315"/>
      <c r="U61" s="315"/>
    </row>
    <row r="62" spans="1:21" ht="15">
      <c r="A62" s="50"/>
      <c r="B62" s="104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321"/>
      <c r="Q62" s="315"/>
      <c r="R62" s="315"/>
      <c r="S62" s="315"/>
      <c r="T62" s="315"/>
      <c r="U62" s="315"/>
    </row>
    <row r="63" spans="1:21" ht="15">
      <c r="A63" s="50"/>
      <c r="B63" s="104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321"/>
      <c r="Q63" s="315"/>
      <c r="R63" s="315"/>
      <c r="S63" s="315"/>
      <c r="T63" s="315"/>
      <c r="U63" s="315"/>
    </row>
    <row r="64" spans="1:21" ht="15">
      <c r="A64" s="50"/>
      <c r="B64" s="104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7"/>
      <c r="P64" s="321"/>
      <c r="Q64" s="315"/>
      <c r="R64" s="315"/>
      <c r="S64" s="315"/>
      <c r="T64" s="315"/>
      <c r="U64" s="315"/>
    </row>
    <row r="65" spans="1:21" ht="15">
      <c r="A65" s="88"/>
      <c r="B65" s="104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7"/>
      <c r="P65" s="321"/>
      <c r="Q65" s="315"/>
      <c r="R65" s="315"/>
      <c r="S65" s="315"/>
      <c r="T65" s="315"/>
      <c r="U65" s="315"/>
    </row>
    <row r="66" spans="1:21" ht="15">
      <c r="A66" s="88"/>
      <c r="B66" s="104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7"/>
      <c r="P66" s="321"/>
      <c r="Q66" s="315"/>
      <c r="R66" s="315"/>
      <c r="S66" s="315"/>
      <c r="T66" s="315"/>
      <c r="U66" s="315"/>
    </row>
    <row r="67" spans="1:21" ht="15">
      <c r="A67" s="88"/>
      <c r="B67" s="104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321"/>
      <c r="Q67" s="315"/>
      <c r="R67" s="315"/>
      <c r="S67" s="315"/>
      <c r="T67" s="315"/>
      <c r="U67" s="315"/>
    </row>
    <row r="68" spans="1:21" ht="15">
      <c r="A68" s="88"/>
      <c r="B68" s="104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321"/>
      <c r="Q68" s="315"/>
      <c r="R68" s="315"/>
      <c r="S68" s="315"/>
      <c r="T68" s="315"/>
      <c r="U68" s="315"/>
    </row>
    <row r="69" spans="1:21" ht="15">
      <c r="A69" s="88"/>
      <c r="B69" s="104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321"/>
      <c r="Q69" s="315"/>
      <c r="R69" s="315"/>
      <c r="S69" s="315"/>
      <c r="T69" s="315"/>
      <c r="U69" s="315"/>
    </row>
    <row r="70" spans="1:21" ht="15">
      <c r="A70" s="88"/>
      <c r="B70" s="104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321"/>
      <c r="Q70" s="315"/>
      <c r="R70" s="315"/>
      <c r="S70" s="315"/>
      <c r="T70" s="315"/>
      <c r="U70" s="315"/>
    </row>
    <row r="71" spans="1:21" ht="15">
      <c r="A71" s="88"/>
      <c r="B71" s="104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321"/>
      <c r="Q71" s="315"/>
      <c r="R71" s="315"/>
      <c r="S71" s="315"/>
      <c r="T71" s="315"/>
      <c r="U71" s="315"/>
    </row>
    <row r="72" spans="1:21" ht="15">
      <c r="A72" s="88"/>
      <c r="B72" s="104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5"/>
      <c r="P72" s="315"/>
      <c r="Q72" s="315"/>
      <c r="R72" s="315"/>
      <c r="S72" s="315"/>
      <c r="T72" s="315"/>
      <c r="U72" s="315"/>
    </row>
    <row r="73" spans="1:21" ht="15">
      <c r="A73" s="88"/>
      <c r="B73" s="104"/>
      <c r="C73" s="8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88"/>
      <c r="P73" s="321"/>
      <c r="Q73" s="315"/>
      <c r="R73" s="315"/>
      <c r="S73" s="315"/>
      <c r="T73" s="315"/>
      <c r="U73" s="315"/>
    </row>
    <row r="74" spans="1:21" ht="15">
      <c r="A74" s="88"/>
      <c r="B74" s="104"/>
      <c r="C74" s="88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88"/>
      <c r="P74" s="321"/>
      <c r="Q74" s="315"/>
      <c r="R74" s="315"/>
      <c r="S74" s="315"/>
      <c r="T74" s="315"/>
      <c r="U74" s="315"/>
    </row>
    <row r="75" spans="1:21" ht="15">
      <c r="A75" s="88"/>
      <c r="B75" s="104"/>
      <c r="C75" s="88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88"/>
      <c r="P75" s="321"/>
      <c r="Q75" s="315"/>
      <c r="R75" s="315"/>
      <c r="S75" s="315"/>
      <c r="T75" s="315"/>
      <c r="U75" s="315"/>
    </row>
    <row r="76" spans="1:21" ht="15">
      <c r="A76" s="88"/>
      <c r="B76" s="104"/>
      <c r="C76" s="88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88"/>
      <c r="P76" s="321"/>
      <c r="Q76" s="315"/>
      <c r="R76" s="315"/>
      <c r="S76" s="315"/>
      <c r="T76" s="315"/>
      <c r="U76" s="315"/>
    </row>
    <row r="77" spans="1:21" ht="15">
      <c r="A77" s="88"/>
      <c r="B77" s="104"/>
      <c r="C77" s="88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88"/>
      <c r="P77" s="321"/>
      <c r="Q77" s="315"/>
      <c r="R77" s="315"/>
      <c r="S77" s="315"/>
      <c r="T77" s="315"/>
      <c r="U77" s="315"/>
    </row>
    <row r="78" spans="1:21" ht="15">
      <c r="A78" s="88"/>
      <c r="B78" s="88"/>
      <c r="C78" s="88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88"/>
      <c r="P78" s="321"/>
      <c r="Q78" s="315"/>
      <c r="R78" s="315"/>
      <c r="S78" s="315"/>
      <c r="T78" s="315"/>
      <c r="U78" s="315"/>
    </row>
    <row r="79" spans="1:21" ht="15">
      <c r="A79" s="88"/>
      <c r="B79" s="88"/>
      <c r="C79" s="8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88"/>
      <c r="P79" s="103"/>
      <c r="Q79" s="55"/>
      <c r="R79" s="55"/>
      <c r="S79" s="55"/>
      <c r="T79" s="55"/>
      <c r="U79" s="55"/>
    </row>
    <row r="80" spans="1:21" ht="15">
      <c r="A80" s="88"/>
      <c r="B80" s="88"/>
      <c r="C80" s="88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88"/>
      <c r="P80" s="103"/>
      <c r="Q80" s="55"/>
      <c r="R80" s="55"/>
      <c r="S80" s="55"/>
      <c r="T80" s="55"/>
      <c r="U80" s="55"/>
    </row>
    <row r="81" spans="1:21" ht="15">
      <c r="A81" s="50"/>
      <c r="B81" s="88"/>
      <c r="C81" s="88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88"/>
      <c r="P81" s="103"/>
      <c r="Q81" s="55"/>
      <c r="R81" s="55"/>
      <c r="S81" s="55"/>
      <c r="T81" s="55"/>
      <c r="U81" s="55"/>
    </row>
    <row r="82" spans="1:21" ht="15">
      <c r="A82" s="50"/>
      <c r="B82" s="88"/>
      <c r="C82" s="88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88"/>
      <c r="P82" s="103"/>
      <c r="Q82" s="55"/>
      <c r="R82" s="55"/>
      <c r="S82" s="55"/>
      <c r="T82" s="55"/>
      <c r="U82" s="55"/>
    </row>
    <row r="83" spans="1:21" ht="15">
      <c r="A83" s="50"/>
      <c r="B83" s="88"/>
      <c r="C83" s="88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88"/>
      <c r="P83" s="103"/>
      <c r="Q83" s="55"/>
      <c r="R83" s="55"/>
      <c r="S83" s="55"/>
      <c r="T83" s="55"/>
      <c r="U83" s="55"/>
    </row>
    <row r="84" spans="1:21" ht="15">
      <c r="A84" s="50"/>
      <c r="B84" s="88"/>
      <c r="C84" s="88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88"/>
      <c r="P84" s="103"/>
      <c r="Q84" s="55"/>
      <c r="R84" s="55"/>
      <c r="S84" s="55"/>
      <c r="T84" s="55"/>
      <c r="U84" s="55"/>
    </row>
    <row r="85" spans="1:21" ht="15">
      <c r="A85" s="50"/>
      <c r="B85" s="88"/>
      <c r="C85" s="88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88"/>
      <c r="P85" s="103"/>
      <c r="Q85" s="55"/>
      <c r="R85" s="55"/>
      <c r="S85" s="55"/>
      <c r="T85" s="55"/>
      <c r="U85" s="55"/>
    </row>
    <row r="86" spans="1:21" ht="15">
      <c r="A86" s="50"/>
      <c r="B86" s="88"/>
      <c r="C86" s="88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88"/>
      <c r="P86" s="103"/>
      <c r="Q86" s="55"/>
      <c r="R86" s="55"/>
      <c r="S86" s="55"/>
      <c r="T86" s="55"/>
      <c r="U86" s="55"/>
    </row>
    <row r="87" spans="1:21" ht="15">
      <c r="A87" s="50"/>
      <c r="B87" s="88"/>
      <c r="C87" s="88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88"/>
      <c r="P87" s="103"/>
      <c r="Q87" s="55"/>
      <c r="R87" s="55"/>
      <c r="S87" s="55"/>
      <c r="T87" s="55"/>
      <c r="U87" s="55"/>
    </row>
    <row r="88" spans="1:21" ht="15">
      <c r="A88" s="50"/>
      <c r="B88" s="88"/>
      <c r="C88" s="88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88"/>
      <c r="P88" s="103"/>
      <c r="Q88" s="55"/>
      <c r="R88" s="55"/>
      <c r="S88" s="55"/>
      <c r="T88" s="55"/>
      <c r="U88" s="55"/>
    </row>
    <row r="89" spans="1:21" ht="15">
      <c r="A89" s="50"/>
      <c r="B89" s="88"/>
      <c r="C89" s="88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88"/>
      <c r="P89" s="103"/>
      <c r="Q89" s="55"/>
      <c r="R89" s="55"/>
      <c r="S89" s="55"/>
      <c r="T89" s="55"/>
      <c r="U89" s="55"/>
    </row>
    <row r="90" spans="1:21" ht="15">
      <c r="A90" s="50"/>
      <c r="B90" s="88"/>
      <c r="C90" s="88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88"/>
      <c r="P90" s="103"/>
      <c r="Q90" s="55"/>
      <c r="R90" s="55"/>
      <c r="S90" s="55"/>
      <c r="T90" s="55"/>
      <c r="U90" s="55"/>
    </row>
    <row r="91" spans="1:21" ht="15">
      <c r="A91" s="50"/>
      <c r="B91" s="88"/>
      <c r="C91" s="88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88"/>
      <c r="P91" s="103"/>
      <c r="Q91" s="55"/>
      <c r="R91" s="55"/>
      <c r="S91" s="55"/>
      <c r="T91" s="55"/>
      <c r="U91" s="55"/>
    </row>
    <row r="92" spans="1:21" ht="15">
      <c r="A92" s="50"/>
      <c r="B92" s="88"/>
      <c r="C92" s="88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88"/>
      <c r="P92" s="103"/>
      <c r="Q92" s="55"/>
      <c r="R92" s="55"/>
      <c r="S92" s="55"/>
      <c r="T92" s="55"/>
      <c r="U92" s="55"/>
    </row>
    <row r="93" spans="1:21" ht="15">
      <c r="A93" s="112"/>
      <c r="B93" s="88"/>
      <c r="C93" s="88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88"/>
      <c r="P93" s="103"/>
      <c r="Q93" s="55"/>
      <c r="R93" s="55"/>
      <c r="S93" s="55"/>
      <c r="T93" s="55"/>
      <c r="U93" s="55"/>
    </row>
    <row r="94" spans="1:21" ht="15">
      <c r="A94" s="112"/>
      <c r="B94" s="88"/>
      <c r="C94" s="88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88"/>
      <c r="P94" s="103"/>
      <c r="Q94" s="55"/>
      <c r="R94" s="55"/>
      <c r="S94" s="55"/>
      <c r="T94" s="55"/>
      <c r="U94" s="55"/>
    </row>
    <row r="95" spans="1:21" ht="15">
      <c r="A95" s="112"/>
      <c r="B95" s="88"/>
      <c r="C95" s="88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88"/>
      <c r="P95" s="103"/>
      <c r="Q95" s="55"/>
      <c r="R95" s="55"/>
      <c r="S95" s="55"/>
      <c r="T95" s="55"/>
      <c r="U95" s="55"/>
    </row>
    <row r="96" spans="1:21" ht="15">
      <c r="A96" s="50"/>
      <c r="B96" s="88"/>
      <c r="C96" s="88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88"/>
      <c r="P96" s="103"/>
      <c r="Q96" s="55"/>
      <c r="R96" s="55"/>
      <c r="S96" s="55"/>
      <c r="T96" s="55"/>
      <c r="U96" s="55"/>
    </row>
    <row r="97" spans="1:21" ht="1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03"/>
      <c r="Q97" s="55"/>
      <c r="R97" s="55"/>
      <c r="S97" s="55"/>
      <c r="T97" s="55"/>
      <c r="U97" s="55"/>
    </row>
    <row r="98" spans="1:21" ht="1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03"/>
      <c r="Q98" s="55"/>
      <c r="R98" s="55"/>
      <c r="S98" s="55"/>
      <c r="T98" s="55"/>
      <c r="U98" s="55"/>
    </row>
    <row r="99" spans="1:21" ht="1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03"/>
      <c r="Q99" s="55"/>
      <c r="R99" s="55"/>
      <c r="S99" s="55"/>
      <c r="T99" s="55"/>
      <c r="U99" s="55"/>
    </row>
    <row r="100" spans="1:21" ht="1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03"/>
      <c r="Q100" s="55"/>
      <c r="R100" s="55"/>
      <c r="S100" s="55"/>
      <c r="T100" s="55"/>
      <c r="U100" s="55"/>
    </row>
    <row r="101" spans="1:21" ht="1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03"/>
      <c r="Q101" s="55"/>
      <c r="R101" s="55"/>
      <c r="S101" s="55"/>
      <c r="T101" s="55"/>
      <c r="U101" s="55"/>
    </row>
    <row r="102" spans="1:21" ht="1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03"/>
      <c r="Q102" s="55"/>
      <c r="R102" s="55"/>
      <c r="S102" s="55"/>
      <c r="T102" s="55"/>
      <c r="U102" s="55"/>
    </row>
    <row r="103" spans="1:21" ht="1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03"/>
      <c r="Q103" s="55"/>
      <c r="R103" s="55"/>
      <c r="S103" s="55"/>
      <c r="T103" s="55"/>
      <c r="U103" s="55"/>
    </row>
    <row r="104" spans="1:21" ht="1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03"/>
      <c r="Q104" s="55"/>
      <c r="R104" s="55"/>
      <c r="S104" s="55"/>
      <c r="T104" s="55"/>
      <c r="U104" s="55"/>
    </row>
    <row r="105" spans="1:21" ht="1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03"/>
      <c r="Q105" s="55"/>
      <c r="R105" s="55"/>
      <c r="S105" s="55"/>
      <c r="T105" s="55"/>
      <c r="U105" s="55"/>
    </row>
    <row r="106" spans="1:21" ht="1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03"/>
      <c r="Q106" s="55"/>
      <c r="R106" s="55"/>
      <c r="S106" s="55"/>
      <c r="T106" s="55"/>
      <c r="U106" s="55"/>
    </row>
    <row r="107" spans="1:21" ht="1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03"/>
      <c r="Q107" s="55"/>
      <c r="R107" s="55"/>
      <c r="S107" s="55"/>
      <c r="T107" s="55"/>
      <c r="U107" s="55"/>
    </row>
    <row r="108" spans="1:21" ht="1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03"/>
      <c r="Q108" s="55"/>
      <c r="R108" s="55"/>
      <c r="S108" s="55"/>
      <c r="T108" s="55"/>
      <c r="U108" s="55"/>
    </row>
    <row r="109" spans="1:21" ht="1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03"/>
      <c r="Q109" s="55"/>
      <c r="R109" s="55"/>
      <c r="S109" s="55"/>
      <c r="T109" s="55"/>
      <c r="U109" s="55"/>
    </row>
    <row r="110" spans="1:21" ht="1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03"/>
      <c r="Q110" s="55"/>
      <c r="R110" s="55"/>
      <c r="S110" s="55"/>
      <c r="T110" s="55"/>
      <c r="U110" s="55"/>
    </row>
    <row r="111" spans="1:21" ht="1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03"/>
      <c r="Q111" s="55"/>
      <c r="R111" s="55"/>
      <c r="S111" s="55"/>
      <c r="T111" s="55"/>
      <c r="U111" s="55"/>
    </row>
    <row r="112" spans="1:21" ht="1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03"/>
      <c r="Q112" s="55"/>
      <c r="R112" s="55"/>
      <c r="S112" s="55"/>
      <c r="T112" s="55"/>
      <c r="U112" s="55"/>
    </row>
    <row r="113" spans="1:21" ht="1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03"/>
      <c r="Q113" s="55"/>
      <c r="R113" s="55"/>
      <c r="S113" s="55"/>
      <c r="T113" s="55"/>
      <c r="U113" s="55"/>
    </row>
    <row r="114" spans="1:21" ht="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03"/>
      <c r="Q114" s="55"/>
      <c r="R114" s="55"/>
      <c r="S114" s="55"/>
      <c r="T114" s="55"/>
      <c r="U114" s="55"/>
    </row>
    <row r="115" spans="1:21" ht="1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03"/>
      <c r="Q115" s="55"/>
      <c r="R115" s="55"/>
      <c r="S115" s="55"/>
      <c r="T115" s="55"/>
      <c r="U115" s="55"/>
    </row>
    <row r="116" spans="1:21" ht="1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03"/>
      <c r="Q116" s="55"/>
      <c r="R116" s="55"/>
      <c r="S116" s="55"/>
      <c r="T116" s="55"/>
      <c r="U116" s="55"/>
    </row>
    <row r="117" spans="1:21" ht="1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03"/>
      <c r="Q117" s="55"/>
      <c r="R117" s="55"/>
      <c r="S117" s="55"/>
      <c r="T117" s="55"/>
      <c r="U117" s="55"/>
    </row>
    <row r="118" spans="1:21" ht="1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03"/>
      <c r="Q118" s="55"/>
      <c r="R118" s="55"/>
      <c r="S118" s="55"/>
      <c r="T118" s="55"/>
      <c r="U118" s="55"/>
    </row>
    <row r="119" spans="1:21" ht="1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03"/>
      <c r="Q119" s="55"/>
      <c r="R119" s="55"/>
      <c r="S119" s="55"/>
      <c r="T119" s="55"/>
      <c r="U119" s="55"/>
    </row>
    <row r="120" spans="1:21" ht="1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03"/>
      <c r="Q120" s="55"/>
      <c r="R120" s="55"/>
      <c r="S120" s="55"/>
      <c r="T120" s="55"/>
      <c r="U120" s="55"/>
    </row>
    <row r="121" spans="1:21" ht="1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03"/>
      <c r="Q121" s="55"/>
      <c r="R121" s="55"/>
      <c r="S121" s="55"/>
      <c r="T121" s="55"/>
      <c r="U121" s="55"/>
    </row>
    <row r="122" spans="1:21" ht="1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03"/>
      <c r="Q122" s="55"/>
      <c r="R122" s="55"/>
      <c r="S122" s="55"/>
      <c r="T122" s="55"/>
      <c r="U122" s="55"/>
    </row>
    <row r="123" spans="1:21" ht="1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03"/>
      <c r="Q123" s="55"/>
      <c r="R123" s="55"/>
      <c r="S123" s="55"/>
      <c r="T123" s="55"/>
      <c r="U123" s="55"/>
    </row>
    <row r="124" spans="1:21" ht="1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03"/>
      <c r="Q124" s="55"/>
      <c r="R124" s="55"/>
      <c r="S124" s="55"/>
      <c r="T124" s="55"/>
      <c r="U124" s="55"/>
    </row>
    <row r="125" spans="1:21" ht="1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03"/>
      <c r="Q125" s="55"/>
      <c r="R125" s="55"/>
      <c r="S125" s="55"/>
      <c r="T125" s="55"/>
      <c r="U125" s="55"/>
    </row>
    <row r="126" spans="1:21" ht="1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03"/>
      <c r="Q126" s="55"/>
      <c r="R126" s="55"/>
      <c r="S126" s="55"/>
      <c r="T126" s="55"/>
      <c r="U126" s="55"/>
    </row>
    <row r="127" spans="1:21" ht="1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03"/>
      <c r="Q127" s="55"/>
      <c r="R127" s="55"/>
      <c r="S127" s="55"/>
      <c r="T127" s="55"/>
      <c r="U127" s="55"/>
    </row>
    <row r="128" spans="1:21" ht="1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03"/>
      <c r="Q128" s="55"/>
      <c r="R128" s="55"/>
      <c r="S128" s="55"/>
      <c r="T128" s="55"/>
      <c r="U128" s="55"/>
    </row>
    <row r="129" spans="1:21" ht="1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03"/>
      <c r="Q129" s="55"/>
      <c r="R129" s="55"/>
      <c r="S129" s="55"/>
      <c r="T129" s="55"/>
      <c r="U129" s="55"/>
    </row>
    <row r="130" spans="1:21" ht="1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03"/>
      <c r="Q130" s="55"/>
      <c r="R130" s="55"/>
      <c r="S130" s="55"/>
      <c r="T130" s="55"/>
      <c r="U130" s="55"/>
    </row>
    <row r="131" spans="1:21" ht="1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03"/>
      <c r="Q131" s="55"/>
      <c r="R131" s="55"/>
      <c r="S131" s="55"/>
      <c r="T131" s="55"/>
      <c r="U131" s="55"/>
    </row>
    <row r="132" spans="1:21" ht="1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03"/>
      <c r="Q132" s="55"/>
      <c r="R132" s="55"/>
      <c r="S132" s="55"/>
      <c r="T132" s="55"/>
      <c r="U132" s="55"/>
    </row>
    <row r="133" spans="1:21" ht="1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03"/>
      <c r="Q133" s="55"/>
      <c r="R133" s="55"/>
      <c r="S133" s="55"/>
      <c r="T133" s="55"/>
      <c r="U133" s="55"/>
    </row>
    <row r="134" spans="1:21" ht="1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03"/>
      <c r="Q134" s="55"/>
      <c r="R134" s="55"/>
      <c r="S134" s="55"/>
      <c r="T134" s="55"/>
      <c r="U134" s="55"/>
    </row>
    <row r="135" spans="1:21" ht="1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03"/>
      <c r="Q135" s="55"/>
      <c r="R135" s="55"/>
      <c r="S135" s="55"/>
      <c r="T135" s="55"/>
      <c r="U135" s="55"/>
    </row>
    <row r="136" spans="1:21" ht="1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03"/>
      <c r="Q136" s="55"/>
      <c r="R136" s="55"/>
      <c r="S136" s="55"/>
      <c r="T136" s="55"/>
      <c r="U136" s="55"/>
    </row>
    <row r="137" spans="1:21" ht="1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03"/>
      <c r="Q137" s="55"/>
      <c r="R137" s="55"/>
      <c r="S137" s="55"/>
      <c r="T137" s="55"/>
      <c r="U137" s="55"/>
    </row>
    <row r="138" spans="1:21" ht="1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03"/>
      <c r="Q138" s="55"/>
      <c r="R138" s="55"/>
      <c r="S138" s="55"/>
      <c r="T138" s="55"/>
      <c r="U138" s="55"/>
    </row>
    <row r="139" spans="1:21" ht="1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03"/>
      <c r="Q139" s="55"/>
      <c r="R139" s="55"/>
      <c r="S139" s="55"/>
      <c r="T139" s="55"/>
      <c r="U139" s="55"/>
    </row>
    <row r="140" spans="1:21" ht="1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03"/>
      <c r="Q140" s="55"/>
      <c r="R140" s="55"/>
      <c r="S140" s="55"/>
      <c r="T140" s="55"/>
      <c r="U140" s="55"/>
    </row>
    <row r="141" spans="1:21" ht="1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03"/>
      <c r="Q141" s="55"/>
      <c r="R141" s="55"/>
      <c r="S141" s="55"/>
      <c r="T141" s="55"/>
      <c r="U141" s="55"/>
    </row>
    <row r="142" spans="1:21" ht="1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03"/>
      <c r="Q142" s="55"/>
      <c r="R142" s="55"/>
      <c r="S142" s="55"/>
      <c r="T142" s="55"/>
      <c r="U142" s="55"/>
    </row>
    <row r="143" spans="1:21" ht="1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03"/>
      <c r="Q143" s="55"/>
      <c r="R143" s="55"/>
      <c r="S143" s="55"/>
      <c r="T143" s="55"/>
      <c r="U143" s="55"/>
    </row>
    <row r="144" spans="1:21" ht="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03"/>
      <c r="Q144" s="55"/>
      <c r="R144" s="55"/>
      <c r="S144" s="55"/>
      <c r="T144" s="55"/>
      <c r="U144" s="55"/>
    </row>
    <row r="145" spans="1:21" ht="1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03"/>
      <c r="Q145" s="55"/>
      <c r="R145" s="55"/>
      <c r="S145" s="55"/>
      <c r="T145" s="55"/>
      <c r="U145" s="55"/>
    </row>
    <row r="146" spans="1:21" ht="1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03"/>
      <c r="Q146" s="55"/>
      <c r="R146" s="55"/>
      <c r="S146" s="55"/>
      <c r="T146" s="55"/>
      <c r="U146" s="55"/>
    </row>
    <row r="147" spans="1:21" ht="1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03"/>
      <c r="Q147" s="55"/>
      <c r="R147" s="55"/>
      <c r="S147" s="55"/>
      <c r="T147" s="55"/>
      <c r="U147" s="55"/>
    </row>
    <row r="148" spans="1:21" ht="1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03"/>
      <c r="Q148" s="55"/>
      <c r="R148" s="55"/>
      <c r="S148" s="55"/>
      <c r="T148" s="55"/>
      <c r="U148" s="55"/>
    </row>
    <row r="149" spans="1:21" ht="1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03"/>
      <c r="Q149" s="55"/>
      <c r="R149" s="55"/>
      <c r="S149" s="55"/>
      <c r="T149" s="55"/>
      <c r="U149" s="55"/>
    </row>
    <row r="150" spans="1:21" ht="1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03"/>
      <c r="Q150" s="55"/>
      <c r="R150" s="55"/>
      <c r="S150" s="55"/>
      <c r="T150" s="55"/>
      <c r="U150" s="55"/>
    </row>
    <row r="151" spans="1:21" ht="1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03"/>
      <c r="Q151" s="55"/>
      <c r="R151" s="55"/>
      <c r="S151" s="55"/>
      <c r="T151" s="55"/>
      <c r="U151" s="55"/>
    </row>
    <row r="152" spans="1:21" ht="1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03"/>
      <c r="Q152" s="55"/>
      <c r="R152" s="55"/>
      <c r="S152" s="55"/>
      <c r="T152" s="55"/>
      <c r="U152" s="55"/>
    </row>
    <row r="153" spans="1:21" ht="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03"/>
      <c r="Q153" s="55"/>
      <c r="R153" s="55"/>
      <c r="S153" s="55"/>
      <c r="T153" s="55"/>
      <c r="U153" s="55"/>
    </row>
    <row r="154" spans="1:21" ht="1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03"/>
      <c r="Q154" s="55"/>
      <c r="R154" s="55"/>
      <c r="S154" s="55"/>
      <c r="T154" s="55"/>
      <c r="U154" s="55"/>
    </row>
    <row r="155" spans="1:21" ht="1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03"/>
      <c r="Q155" s="55"/>
      <c r="R155" s="55"/>
      <c r="S155" s="55"/>
      <c r="T155" s="55"/>
      <c r="U155" s="55"/>
    </row>
    <row r="156" spans="1:21" ht="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03"/>
      <c r="Q156" s="55"/>
      <c r="R156" s="55"/>
      <c r="S156" s="55"/>
      <c r="T156" s="55"/>
      <c r="U156" s="55"/>
    </row>
    <row r="157" spans="1:21" ht="15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03"/>
      <c r="Q157" s="55"/>
      <c r="R157" s="55"/>
      <c r="S157" s="55"/>
      <c r="T157" s="55"/>
      <c r="U157" s="55"/>
    </row>
    <row r="158" spans="1:21" ht="15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03"/>
      <c r="Q158" s="55"/>
      <c r="R158" s="55"/>
      <c r="S158" s="55"/>
      <c r="T158" s="55"/>
      <c r="U158" s="55"/>
    </row>
    <row r="159" spans="1:21" ht="15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03"/>
      <c r="Q159" s="55"/>
      <c r="R159" s="55"/>
      <c r="S159" s="55"/>
      <c r="T159" s="55"/>
      <c r="U159" s="55"/>
    </row>
    <row r="160" spans="1:21" ht="15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03"/>
      <c r="Q160" s="55"/>
      <c r="R160" s="55"/>
      <c r="S160" s="55"/>
      <c r="T160" s="55"/>
      <c r="U160" s="55"/>
    </row>
    <row r="161" spans="1:21" ht="15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03"/>
      <c r="Q161" s="55"/>
      <c r="R161" s="55"/>
      <c r="S161" s="55"/>
      <c r="T161" s="55"/>
      <c r="U161" s="55"/>
    </row>
    <row r="162" spans="1:21" ht="15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03"/>
      <c r="Q162" s="55"/>
      <c r="R162" s="55"/>
      <c r="S162" s="55"/>
      <c r="T162" s="55"/>
      <c r="U162" s="55"/>
    </row>
    <row r="163" spans="1:21" ht="15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03"/>
      <c r="Q163" s="55"/>
      <c r="R163" s="55"/>
      <c r="S163" s="55"/>
      <c r="T163" s="55"/>
      <c r="U163" s="55"/>
    </row>
    <row r="164" spans="1:21" ht="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03"/>
      <c r="Q164" s="55"/>
      <c r="R164" s="55"/>
      <c r="S164" s="55"/>
      <c r="T164" s="55"/>
      <c r="U164" s="55"/>
    </row>
    <row r="165" spans="1:21" ht="15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03"/>
      <c r="Q165" s="55"/>
      <c r="R165" s="55"/>
      <c r="S165" s="55"/>
      <c r="T165" s="55"/>
      <c r="U165" s="55"/>
    </row>
    <row r="166" spans="1:21" ht="15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03"/>
      <c r="Q166" s="55"/>
      <c r="R166" s="55"/>
      <c r="S166" s="55"/>
      <c r="T166" s="55"/>
      <c r="U166" s="55"/>
    </row>
    <row r="167" spans="1:21" ht="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03"/>
      <c r="Q167" s="55"/>
      <c r="R167" s="55"/>
      <c r="S167" s="55"/>
      <c r="T167" s="55"/>
      <c r="U167" s="55"/>
    </row>
    <row r="168" spans="1:21" ht="15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03"/>
      <c r="Q168" s="55"/>
      <c r="R168" s="55"/>
      <c r="S168" s="55"/>
      <c r="T168" s="55"/>
      <c r="U168" s="55"/>
    </row>
    <row r="169" spans="1:21" ht="15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103"/>
      <c r="Q169" s="55"/>
      <c r="R169" s="55"/>
      <c r="S169" s="55"/>
      <c r="T169" s="55"/>
      <c r="U169" s="55"/>
    </row>
    <row r="170" spans="1:21" ht="15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103"/>
      <c r="Q170" s="55"/>
      <c r="R170" s="55"/>
      <c r="S170" s="55"/>
      <c r="T170" s="55"/>
      <c r="U170" s="55"/>
    </row>
    <row r="171" spans="1:21" ht="15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103"/>
      <c r="Q171" s="55"/>
      <c r="R171" s="55"/>
      <c r="S171" s="55"/>
      <c r="T171" s="55"/>
      <c r="U171" s="55"/>
    </row>
    <row r="172" spans="1:21" ht="15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103"/>
      <c r="Q172" s="55"/>
      <c r="R172" s="55"/>
      <c r="S172" s="55"/>
      <c r="T172" s="55"/>
      <c r="U172" s="55"/>
    </row>
    <row r="173" spans="1:21" ht="15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103"/>
      <c r="Q173" s="55"/>
      <c r="R173" s="55"/>
      <c r="S173" s="55"/>
      <c r="T173" s="55"/>
      <c r="U173" s="55"/>
    </row>
    <row r="174" spans="1:21" ht="15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103"/>
      <c r="Q174" s="55"/>
      <c r="R174" s="55"/>
      <c r="S174" s="55"/>
      <c r="T174" s="55"/>
      <c r="U174" s="55"/>
    </row>
    <row r="175" spans="1:21" ht="15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103"/>
      <c r="Q175" s="55"/>
      <c r="R175" s="55"/>
      <c r="S175" s="55"/>
      <c r="T175" s="55"/>
      <c r="U175" s="55"/>
    </row>
    <row r="176" spans="1:21" ht="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103"/>
      <c r="Q176" s="55"/>
      <c r="R176" s="55"/>
      <c r="S176" s="55"/>
      <c r="T176" s="55"/>
      <c r="U176" s="55"/>
    </row>
    <row r="177" spans="1:21" ht="15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103"/>
      <c r="Q177" s="55"/>
      <c r="R177" s="55"/>
      <c r="S177" s="55"/>
      <c r="T177" s="55"/>
      <c r="U177" s="55"/>
    </row>
    <row r="178" spans="1:21" ht="15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103"/>
      <c r="Q178" s="55"/>
      <c r="R178" s="55"/>
      <c r="S178" s="55"/>
      <c r="T178" s="55"/>
      <c r="U178" s="55"/>
    </row>
    <row r="179" spans="1:21" ht="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103"/>
      <c r="Q179" s="55"/>
      <c r="R179" s="55"/>
      <c r="S179" s="55"/>
      <c r="T179" s="55"/>
      <c r="U179" s="55"/>
    </row>
    <row r="180" spans="1:21" ht="15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103"/>
      <c r="Q180" s="55"/>
      <c r="R180" s="55"/>
      <c r="S180" s="55"/>
      <c r="T180" s="55"/>
      <c r="U180" s="55"/>
    </row>
    <row r="181" spans="1:21" ht="15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103"/>
      <c r="Q181" s="55"/>
      <c r="R181" s="55"/>
      <c r="S181" s="55"/>
      <c r="T181" s="55"/>
      <c r="U181" s="55"/>
    </row>
    <row r="182" spans="1:21" ht="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103"/>
      <c r="Q182" s="55"/>
      <c r="R182" s="55"/>
      <c r="S182" s="55"/>
      <c r="T182" s="55"/>
      <c r="U182" s="55"/>
    </row>
    <row r="183" spans="1:21" ht="15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103"/>
      <c r="Q183" s="55"/>
      <c r="R183" s="55"/>
      <c r="S183" s="55"/>
      <c r="T183" s="55"/>
      <c r="U183" s="55"/>
    </row>
    <row r="184" spans="1:21" ht="15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103"/>
      <c r="Q184" s="55"/>
      <c r="R184" s="55"/>
      <c r="S184" s="55"/>
      <c r="T184" s="55"/>
      <c r="U184" s="55"/>
    </row>
    <row r="185" spans="1:21" ht="15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103"/>
      <c r="Q185" s="55"/>
      <c r="R185" s="55"/>
      <c r="S185" s="55"/>
      <c r="T185" s="55"/>
      <c r="U185" s="55"/>
    </row>
    <row r="186" spans="1:21" ht="15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103"/>
      <c r="Q186" s="55"/>
      <c r="R186" s="55"/>
      <c r="S186" s="55"/>
      <c r="T186" s="55"/>
      <c r="U186" s="55"/>
    </row>
    <row r="187" spans="1:21" ht="15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103"/>
      <c r="Q187" s="55"/>
      <c r="R187" s="55"/>
      <c r="S187" s="55"/>
      <c r="T187" s="55"/>
      <c r="U187" s="55"/>
    </row>
    <row r="188" spans="1:21" ht="15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103"/>
      <c r="Q188" s="55"/>
      <c r="R188" s="55"/>
      <c r="S188" s="55"/>
      <c r="T188" s="55"/>
      <c r="U188" s="55"/>
    </row>
    <row r="189" spans="1:21" ht="15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103"/>
      <c r="Q189" s="55"/>
      <c r="R189" s="55"/>
      <c r="S189" s="55"/>
      <c r="T189" s="55"/>
      <c r="U189" s="55"/>
    </row>
    <row r="190" spans="1:21" ht="15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103"/>
      <c r="Q190" s="55"/>
      <c r="R190" s="55"/>
      <c r="S190" s="55"/>
      <c r="T190" s="55"/>
      <c r="U190" s="55"/>
    </row>
    <row r="191" spans="1:21" ht="15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103"/>
      <c r="Q191" s="55"/>
      <c r="R191" s="55"/>
      <c r="S191" s="55"/>
      <c r="T191" s="55"/>
      <c r="U191" s="55"/>
    </row>
    <row r="192" spans="1:21" ht="15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103"/>
      <c r="Q192" s="55"/>
      <c r="R192" s="55"/>
      <c r="S192" s="55"/>
      <c r="T192" s="55"/>
      <c r="U192" s="55"/>
    </row>
    <row r="193" spans="1:21" ht="15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103"/>
      <c r="Q193" s="55"/>
      <c r="R193" s="55"/>
      <c r="S193" s="55"/>
      <c r="T193" s="55"/>
      <c r="U193" s="55"/>
    </row>
    <row r="194" spans="1:21" ht="15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103"/>
      <c r="Q194" s="55"/>
      <c r="R194" s="55"/>
      <c r="S194" s="55"/>
      <c r="T194" s="55"/>
      <c r="U194" s="55"/>
    </row>
    <row r="195" spans="1:21" ht="15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103"/>
      <c r="Q195" s="55"/>
      <c r="R195" s="55"/>
      <c r="S195" s="55"/>
      <c r="T195" s="55"/>
      <c r="U195" s="55"/>
    </row>
    <row r="196" spans="1:21" ht="15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103"/>
      <c r="Q196" s="55"/>
      <c r="R196" s="55"/>
      <c r="S196" s="55"/>
      <c r="T196" s="55"/>
      <c r="U196" s="55"/>
    </row>
    <row r="197" spans="1:21" ht="15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103"/>
      <c r="Q197" s="55"/>
      <c r="R197" s="55"/>
      <c r="S197" s="55"/>
      <c r="T197" s="55"/>
      <c r="U197" s="55"/>
    </row>
    <row r="198" spans="1:21" ht="15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103"/>
      <c r="Q198" s="55"/>
      <c r="R198" s="55"/>
      <c r="S198" s="55"/>
      <c r="T198" s="55"/>
      <c r="U198" s="55"/>
    </row>
    <row r="199" spans="1:21" ht="15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103"/>
      <c r="Q199" s="55"/>
      <c r="R199" s="55"/>
      <c r="S199" s="55"/>
      <c r="T199" s="55"/>
      <c r="U199" s="55"/>
    </row>
    <row r="200" spans="1:21" ht="15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103"/>
      <c r="Q200" s="55"/>
      <c r="R200" s="55"/>
      <c r="S200" s="55"/>
      <c r="T200" s="55"/>
      <c r="U200" s="55"/>
    </row>
    <row r="201" spans="1:21" ht="15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103"/>
      <c r="Q201" s="55"/>
      <c r="R201" s="55"/>
      <c r="S201" s="55"/>
      <c r="T201" s="55"/>
      <c r="U201" s="55"/>
    </row>
    <row r="202" spans="1:21" ht="15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103"/>
      <c r="Q202" s="55"/>
      <c r="R202" s="55"/>
      <c r="S202" s="55"/>
      <c r="T202" s="55"/>
      <c r="U202" s="55"/>
    </row>
    <row r="203" spans="1:21" ht="15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103"/>
      <c r="Q203" s="55"/>
      <c r="R203" s="55"/>
      <c r="S203" s="55"/>
      <c r="T203" s="55"/>
      <c r="U203" s="55"/>
    </row>
    <row r="204" spans="1:21" ht="15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103"/>
      <c r="Q204" s="55"/>
      <c r="R204" s="55"/>
      <c r="S204" s="55"/>
      <c r="T204" s="55"/>
      <c r="U204" s="55"/>
    </row>
    <row r="205" spans="1:21" ht="15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103"/>
      <c r="Q205" s="55"/>
      <c r="R205" s="55"/>
      <c r="S205" s="55"/>
      <c r="T205" s="55"/>
      <c r="U205" s="55"/>
    </row>
    <row r="206" spans="1:21" ht="15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103"/>
      <c r="Q206" s="55"/>
      <c r="R206" s="55"/>
      <c r="S206" s="55"/>
      <c r="T206" s="55"/>
      <c r="U206" s="55"/>
    </row>
    <row r="207" spans="1:21" ht="15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103"/>
      <c r="Q207" s="55"/>
      <c r="R207" s="55"/>
      <c r="S207" s="55"/>
      <c r="T207" s="55"/>
      <c r="U207" s="55"/>
    </row>
    <row r="208" spans="1:21" ht="1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103"/>
      <c r="Q208" s="55"/>
      <c r="R208" s="55"/>
      <c r="S208" s="55"/>
      <c r="T208" s="55"/>
      <c r="U208" s="55"/>
    </row>
    <row r="209" spans="1:21" ht="15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103"/>
      <c r="Q209" s="55"/>
      <c r="R209" s="55"/>
      <c r="S209" s="55"/>
      <c r="T209" s="55"/>
      <c r="U209" s="55"/>
    </row>
    <row r="210" spans="1:21" ht="15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103"/>
      <c r="Q210" s="55"/>
      <c r="R210" s="55"/>
      <c r="S210" s="55"/>
      <c r="T210" s="55"/>
      <c r="U210" s="55"/>
    </row>
    <row r="211" spans="1:21" ht="15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103"/>
      <c r="Q211" s="55"/>
      <c r="R211" s="55"/>
      <c r="S211" s="55"/>
      <c r="T211" s="55"/>
      <c r="U211" s="55"/>
    </row>
    <row r="212" spans="1:21" ht="1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103"/>
      <c r="Q212" s="55"/>
      <c r="R212" s="55"/>
      <c r="S212" s="55"/>
      <c r="T212" s="55"/>
      <c r="U212" s="55"/>
    </row>
    <row r="213" spans="1:21" ht="15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103"/>
      <c r="Q213" s="55"/>
      <c r="R213" s="55"/>
      <c r="S213" s="55"/>
      <c r="T213" s="55"/>
      <c r="U213" s="55"/>
    </row>
    <row r="214" spans="1:21" ht="15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103"/>
      <c r="Q214" s="55"/>
      <c r="R214" s="55"/>
      <c r="S214" s="55"/>
      <c r="T214" s="55"/>
      <c r="U214" s="55"/>
    </row>
    <row r="215" spans="1:21" ht="15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103"/>
      <c r="Q215" s="55"/>
      <c r="R215" s="55"/>
      <c r="S215" s="55"/>
      <c r="T215" s="55"/>
      <c r="U215" s="55"/>
    </row>
    <row r="216" spans="1:21" ht="15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103"/>
      <c r="Q216" s="55"/>
      <c r="R216" s="55"/>
      <c r="S216" s="55"/>
      <c r="T216" s="55"/>
      <c r="U216" s="55"/>
    </row>
    <row r="217" spans="1:21" ht="15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103"/>
      <c r="Q217" s="55"/>
      <c r="R217" s="55"/>
      <c r="S217" s="55"/>
      <c r="T217" s="55"/>
      <c r="U217" s="55"/>
    </row>
    <row r="218" spans="1:21" ht="15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103"/>
      <c r="Q218" s="55"/>
      <c r="R218" s="55"/>
      <c r="S218" s="55"/>
      <c r="T218" s="55"/>
      <c r="U218" s="55"/>
    </row>
    <row r="219" spans="1:21" ht="15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103"/>
      <c r="Q219" s="55"/>
      <c r="R219" s="55"/>
      <c r="S219" s="55"/>
      <c r="T219" s="55"/>
      <c r="U219" s="55"/>
    </row>
    <row r="220" spans="1:21" ht="15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03"/>
      <c r="Q220" s="55"/>
      <c r="R220" s="55"/>
      <c r="S220" s="55"/>
      <c r="T220" s="55"/>
      <c r="U220" s="55"/>
    </row>
    <row r="221" spans="1:21" ht="15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103"/>
      <c r="Q221" s="55"/>
      <c r="R221" s="55"/>
      <c r="S221" s="55"/>
      <c r="T221" s="55"/>
      <c r="U221" s="55"/>
    </row>
    <row r="222" spans="1:21" ht="15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103"/>
      <c r="Q222" s="55"/>
      <c r="R222" s="55"/>
      <c r="S222" s="55"/>
      <c r="T222" s="55"/>
      <c r="U222" s="55"/>
    </row>
    <row r="223" spans="1:21" ht="15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103"/>
      <c r="Q223" s="55"/>
      <c r="R223" s="55"/>
      <c r="S223" s="55"/>
      <c r="T223" s="55"/>
      <c r="U223" s="55"/>
    </row>
    <row r="224" spans="1:21" ht="15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103"/>
      <c r="Q224" s="55"/>
      <c r="R224" s="55"/>
      <c r="S224" s="55"/>
      <c r="T224" s="55"/>
      <c r="U224" s="55"/>
    </row>
    <row r="225" spans="1:21" ht="15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103"/>
      <c r="Q225" s="55"/>
      <c r="R225" s="55"/>
      <c r="S225" s="55"/>
      <c r="T225" s="55"/>
      <c r="U225" s="55"/>
    </row>
    <row r="226" spans="1:21" ht="15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103"/>
      <c r="Q226" s="55"/>
      <c r="R226" s="55"/>
      <c r="S226" s="55"/>
      <c r="T226" s="55"/>
      <c r="U226" s="55"/>
    </row>
    <row r="227" spans="1:21" ht="15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103"/>
      <c r="Q227" s="55"/>
      <c r="R227" s="55"/>
      <c r="S227" s="55"/>
      <c r="T227" s="55"/>
      <c r="U227" s="55"/>
    </row>
    <row r="228" spans="1:21" ht="15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103"/>
      <c r="Q228" s="55"/>
      <c r="R228" s="55"/>
      <c r="S228" s="55"/>
      <c r="T228" s="55"/>
      <c r="U228" s="55"/>
    </row>
    <row r="229" spans="1:21" ht="15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103"/>
      <c r="Q229" s="55"/>
      <c r="R229" s="55"/>
      <c r="S229" s="55"/>
      <c r="T229" s="55"/>
      <c r="U229" s="55"/>
    </row>
    <row r="230" spans="1:21" ht="15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103"/>
      <c r="Q230" s="55"/>
      <c r="R230" s="55"/>
      <c r="S230" s="55"/>
      <c r="T230" s="55"/>
      <c r="U230" s="55"/>
    </row>
    <row r="231" spans="1:21" ht="15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103"/>
      <c r="Q231" s="55"/>
      <c r="R231" s="55"/>
      <c r="S231" s="55"/>
      <c r="T231" s="55"/>
      <c r="U231" s="55"/>
    </row>
    <row r="232" spans="1:21" ht="15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103"/>
      <c r="Q232" s="55"/>
      <c r="R232" s="55"/>
      <c r="S232" s="55"/>
      <c r="T232" s="55"/>
      <c r="U232" s="55"/>
    </row>
    <row r="233" spans="1:21" ht="15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103"/>
      <c r="Q233" s="55"/>
      <c r="R233" s="55"/>
      <c r="S233" s="55"/>
      <c r="T233" s="55"/>
      <c r="U233" s="55"/>
    </row>
    <row r="234" spans="1:21" ht="15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103"/>
      <c r="Q234" s="55"/>
      <c r="R234" s="55"/>
      <c r="S234" s="55"/>
      <c r="T234" s="55"/>
      <c r="U234" s="55"/>
    </row>
    <row r="235" spans="1:21" ht="15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103"/>
      <c r="Q235" s="55"/>
      <c r="R235" s="55"/>
      <c r="S235" s="55"/>
      <c r="T235" s="55"/>
      <c r="U235" s="55"/>
    </row>
    <row r="236" spans="1:21" ht="15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103"/>
      <c r="Q236" s="55"/>
      <c r="R236" s="55"/>
      <c r="S236" s="55"/>
      <c r="T236" s="55"/>
      <c r="U236" s="55"/>
    </row>
    <row r="237" spans="1:21" ht="15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103"/>
      <c r="Q237" s="55"/>
      <c r="R237" s="55"/>
      <c r="S237" s="55"/>
      <c r="T237" s="55"/>
      <c r="U237" s="55"/>
    </row>
    <row r="238" spans="1:21" ht="15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103"/>
      <c r="Q238" s="55"/>
      <c r="R238" s="55"/>
      <c r="S238" s="55"/>
      <c r="T238" s="55"/>
      <c r="U238" s="55"/>
    </row>
    <row r="239" spans="1:21" ht="15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103"/>
      <c r="Q239" s="55"/>
      <c r="R239" s="55"/>
      <c r="S239" s="55"/>
      <c r="T239" s="55"/>
      <c r="U239" s="55"/>
    </row>
    <row r="240" spans="1:21" ht="15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103"/>
      <c r="Q240" s="55"/>
      <c r="R240" s="55"/>
      <c r="S240" s="55"/>
      <c r="T240" s="55"/>
      <c r="U240" s="55"/>
    </row>
    <row r="241" spans="1:21" ht="15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103"/>
      <c r="Q241" s="55"/>
      <c r="R241" s="55"/>
      <c r="S241" s="55"/>
      <c r="T241" s="55"/>
      <c r="U241" s="55"/>
    </row>
    <row r="242" spans="1:21" ht="1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103"/>
      <c r="Q242" s="55"/>
      <c r="R242" s="55"/>
      <c r="S242" s="55"/>
      <c r="T242" s="55"/>
      <c r="U242" s="55"/>
    </row>
    <row r="243" spans="1:21" ht="15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103"/>
      <c r="Q243" s="55"/>
      <c r="R243" s="55"/>
      <c r="S243" s="55"/>
      <c r="T243" s="55"/>
      <c r="U243" s="55"/>
    </row>
    <row r="244" spans="1:21" ht="15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103"/>
      <c r="Q244" s="55"/>
      <c r="R244" s="55"/>
      <c r="S244" s="55"/>
      <c r="T244" s="55"/>
      <c r="U244" s="55"/>
    </row>
    <row r="245" spans="1:21" ht="15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103"/>
      <c r="Q245" s="55"/>
      <c r="R245" s="55"/>
      <c r="S245" s="55"/>
      <c r="T245" s="55"/>
      <c r="U245" s="55"/>
    </row>
    <row r="246" spans="1:21" ht="1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103"/>
      <c r="Q246" s="55"/>
      <c r="R246" s="55"/>
      <c r="S246" s="55"/>
      <c r="T246" s="55"/>
      <c r="U246" s="55"/>
    </row>
    <row r="247" spans="1:21" ht="15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103"/>
      <c r="Q247" s="55"/>
      <c r="R247" s="55"/>
      <c r="S247" s="55"/>
      <c r="T247" s="55"/>
      <c r="U247" s="55"/>
    </row>
    <row r="248" spans="1:21" ht="1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103"/>
      <c r="Q248" s="55"/>
      <c r="R248" s="55"/>
      <c r="S248" s="55"/>
      <c r="T248" s="55"/>
      <c r="U248" s="55"/>
    </row>
    <row r="249" spans="1:21" ht="15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103"/>
      <c r="Q249" s="55"/>
      <c r="R249" s="55"/>
      <c r="S249" s="55"/>
      <c r="T249" s="55"/>
      <c r="U249" s="55"/>
    </row>
    <row r="250" spans="1:21" ht="15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103"/>
      <c r="Q250" s="55"/>
      <c r="R250" s="55"/>
      <c r="S250" s="55"/>
      <c r="T250" s="55"/>
      <c r="U250" s="55"/>
    </row>
    <row r="251" spans="1:21" ht="15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103"/>
      <c r="Q251" s="55"/>
      <c r="R251" s="55"/>
      <c r="S251" s="55"/>
      <c r="T251" s="55"/>
      <c r="U251" s="55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1">
      <selection activeCell="B88" sqref="B88"/>
    </sheetView>
  </sheetViews>
  <sheetFormatPr defaultColWidth="9.140625" defaultRowHeight="12.75"/>
  <cols>
    <col min="1" max="1" width="2.7109375" style="0" customWidth="1"/>
    <col min="2" max="2" width="79.00390625" style="0" customWidth="1"/>
    <col min="3" max="3" width="0.71875" style="0" hidden="1" customWidth="1"/>
    <col min="4" max="5" width="13.7109375" style="0" customWidth="1"/>
    <col min="6" max="7" width="13.7109375" style="437" customWidth="1"/>
  </cols>
  <sheetData>
    <row r="1" spans="1:14" ht="15">
      <c r="A1" s="1"/>
      <c r="B1" s="1"/>
      <c r="C1" s="1"/>
      <c r="D1" s="2"/>
      <c r="E1" s="2"/>
      <c r="F1" s="431"/>
      <c r="G1" s="438"/>
      <c r="H1" s="1"/>
      <c r="I1" s="338" t="s">
        <v>96</v>
      </c>
      <c r="J1" s="337"/>
      <c r="K1" s="337"/>
      <c r="L1" s="337"/>
      <c r="M1" s="337"/>
      <c r="N1" s="337"/>
    </row>
    <row r="2" spans="1:14" ht="16.5" customHeight="1">
      <c r="A2" s="1"/>
      <c r="B2" s="334" t="s">
        <v>155</v>
      </c>
      <c r="C2" s="334"/>
      <c r="D2" s="335"/>
      <c r="E2" s="335"/>
      <c r="F2" s="335"/>
      <c r="G2" s="335"/>
      <c r="H2" s="1"/>
      <c r="I2" s="289" t="s">
        <v>109</v>
      </c>
      <c r="J2" s="288"/>
      <c r="K2" s="288"/>
      <c r="L2" s="288"/>
      <c r="M2" s="288"/>
      <c r="N2" s="288"/>
    </row>
    <row r="3" spans="1:14" ht="15">
      <c r="A3" s="1"/>
      <c r="B3" s="336" t="s">
        <v>0</v>
      </c>
      <c r="C3" s="336"/>
      <c r="D3" s="337"/>
      <c r="E3" s="337"/>
      <c r="F3" s="337"/>
      <c r="G3" s="337"/>
      <c r="H3" s="1"/>
      <c r="I3" s="287"/>
      <c r="J3" s="288"/>
      <c r="K3" s="288"/>
      <c r="L3" s="288"/>
      <c r="M3" s="288"/>
      <c r="N3" s="288"/>
    </row>
    <row r="4" spans="1:14" ht="15.75" thickBot="1">
      <c r="A4" s="1"/>
      <c r="B4" s="396">
        <v>42916</v>
      </c>
      <c r="C4" s="344"/>
      <c r="D4" s="345"/>
      <c r="E4" s="345"/>
      <c r="F4" s="345"/>
      <c r="G4" s="345"/>
      <c r="H4" s="1"/>
      <c r="I4" s="287"/>
      <c r="J4" s="288"/>
      <c r="K4" s="288"/>
      <c r="L4" s="288"/>
      <c r="M4" s="288"/>
      <c r="N4" s="288"/>
    </row>
    <row r="5" spans="1:14" ht="15">
      <c r="A5" s="1"/>
      <c r="B5" s="397"/>
      <c r="C5" s="3"/>
      <c r="D5" s="4">
        <f>+E5+1</f>
        <v>2017</v>
      </c>
      <c r="E5" s="4">
        <f>+F5+1</f>
        <v>2016</v>
      </c>
      <c r="F5" s="432">
        <f>+G5+1</f>
        <v>2015</v>
      </c>
      <c r="G5" s="432">
        <v>2014</v>
      </c>
      <c r="H5" s="1"/>
      <c r="I5" s="287"/>
      <c r="J5" s="288"/>
      <c r="K5" s="288"/>
      <c r="L5" s="288"/>
      <c r="M5" s="288"/>
      <c r="N5" s="288"/>
    </row>
    <row r="6" spans="1:14" ht="15">
      <c r="A6" s="1"/>
      <c r="B6" s="397"/>
      <c r="C6" s="3"/>
      <c r="D6" s="416" t="str">
        <f>+G6</f>
        <v>$'m</v>
      </c>
      <c r="E6" s="417" t="str">
        <f>+G6</f>
        <v>$'m</v>
      </c>
      <c r="F6" s="433" t="str">
        <f>+G6</f>
        <v>$'m</v>
      </c>
      <c r="G6" s="433" t="s">
        <v>164</v>
      </c>
      <c r="H6" s="1"/>
      <c r="I6" s="287"/>
      <c r="J6" s="288"/>
      <c r="K6" s="288"/>
      <c r="L6" s="288"/>
      <c r="M6" s="288"/>
      <c r="N6" s="288"/>
    </row>
    <row r="7" spans="1:14" s="194" customFormat="1" ht="15">
      <c r="A7" s="293"/>
      <c r="B7" s="404" t="s">
        <v>157</v>
      </c>
      <c r="C7" s="410"/>
      <c r="D7" s="418">
        <v>7926</v>
      </c>
      <c r="E7" s="419">
        <v>8815</v>
      </c>
      <c r="F7" s="419">
        <v>7588</v>
      </c>
      <c r="G7" s="419">
        <v>7340</v>
      </c>
      <c r="H7" s="293"/>
      <c r="I7" s="294"/>
      <c r="J7" s="295"/>
      <c r="K7" s="295"/>
      <c r="L7" s="295"/>
      <c r="M7" s="295"/>
      <c r="N7" s="295"/>
    </row>
    <row r="8" spans="1:14" s="194" customFormat="1" ht="15">
      <c r="A8" s="293"/>
      <c r="B8" s="404" t="s">
        <v>167</v>
      </c>
      <c r="C8" s="410"/>
      <c r="D8" s="418">
        <v>0</v>
      </c>
      <c r="E8" s="419">
        <v>-407</v>
      </c>
      <c r="F8" s="419">
        <v>0</v>
      </c>
      <c r="G8" s="419">
        <v>0</v>
      </c>
      <c r="H8" s="293"/>
      <c r="I8" s="295"/>
      <c r="J8" s="295"/>
      <c r="K8" s="295"/>
      <c r="L8" s="295"/>
      <c r="M8" s="295"/>
      <c r="N8" s="295"/>
    </row>
    <row r="9" spans="1:13" s="194" customFormat="1" ht="15">
      <c r="A9" s="9"/>
      <c r="B9" s="403" t="s">
        <v>165</v>
      </c>
      <c r="C9" s="408"/>
      <c r="D9" s="418">
        <v>539</v>
      </c>
      <c r="E9" s="420">
        <v>0</v>
      </c>
      <c r="F9" s="420">
        <v>218</v>
      </c>
      <c r="G9" s="404">
        <v>570</v>
      </c>
      <c r="H9" s="295"/>
      <c r="I9" s="295"/>
      <c r="J9" s="295"/>
      <c r="K9" s="295"/>
      <c r="L9" s="295"/>
      <c r="M9" s="295"/>
    </row>
    <row r="10" spans="1:13" s="194" customFormat="1" ht="15">
      <c r="A10" s="293"/>
      <c r="B10" s="404" t="s">
        <v>166</v>
      </c>
      <c r="C10" s="409"/>
      <c r="D10" s="418">
        <v>115</v>
      </c>
      <c r="E10" s="421">
        <v>35</v>
      </c>
      <c r="F10" s="421">
        <v>131</v>
      </c>
      <c r="G10" s="439">
        <v>-57</v>
      </c>
      <c r="H10" s="295"/>
      <c r="I10" s="295"/>
      <c r="J10" s="295"/>
      <c r="K10" s="295"/>
      <c r="L10" s="295"/>
      <c r="M10" s="295"/>
    </row>
    <row r="11" spans="1:13" s="194" customFormat="1" ht="15">
      <c r="A11" s="293"/>
      <c r="B11" s="405" t="s">
        <v>158</v>
      </c>
      <c r="C11" s="408"/>
      <c r="D11" s="418">
        <v>654</v>
      </c>
      <c r="E11" s="420">
        <v>-442</v>
      </c>
      <c r="F11" s="420">
        <v>349</v>
      </c>
      <c r="G11" s="404">
        <v>513</v>
      </c>
      <c r="H11" s="295"/>
      <c r="I11" s="295"/>
      <c r="J11" s="295"/>
      <c r="K11" s="295"/>
      <c r="L11" s="295"/>
      <c r="M11" s="295"/>
    </row>
    <row r="12" spans="1:13" s="194" customFormat="1" ht="15">
      <c r="A12" s="293"/>
      <c r="B12" s="404" t="s">
        <v>168</v>
      </c>
      <c r="C12" s="408"/>
      <c r="D12" s="418">
        <v>0</v>
      </c>
      <c r="E12" s="420">
        <v>1</v>
      </c>
      <c r="F12" s="420">
        <v>1283</v>
      </c>
      <c r="G12" s="404">
        <v>84</v>
      </c>
      <c r="H12" s="295"/>
      <c r="I12" s="295"/>
      <c r="J12" s="295"/>
      <c r="K12" s="295"/>
      <c r="L12" s="295"/>
      <c r="M12" s="295"/>
    </row>
    <row r="13" spans="1:13" s="194" customFormat="1" ht="15">
      <c r="A13" s="293"/>
      <c r="B13" s="404" t="s">
        <v>169</v>
      </c>
      <c r="C13" s="408"/>
      <c r="D13" s="418">
        <v>0</v>
      </c>
      <c r="E13" s="420">
        <v>0</v>
      </c>
      <c r="F13" s="420">
        <v>-22</v>
      </c>
      <c r="G13" s="404">
        <v>0</v>
      </c>
      <c r="H13" s="295"/>
      <c r="I13" s="295"/>
      <c r="J13" s="295"/>
      <c r="K13" s="295"/>
      <c r="L13" s="295"/>
      <c r="M13" s="295"/>
    </row>
    <row r="14" spans="1:13" s="283" customFormat="1" ht="15">
      <c r="A14" s="291"/>
      <c r="B14" s="403" t="s">
        <v>162</v>
      </c>
      <c r="C14" s="409"/>
      <c r="D14" s="423">
        <v>-473</v>
      </c>
      <c r="E14" s="421">
        <v>0</v>
      </c>
      <c r="F14" s="421">
        <v>0</v>
      </c>
      <c r="G14" s="405">
        <v>0</v>
      </c>
      <c r="H14" s="292"/>
      <c r="I14" s="292"/>
      <c r="J14" s="292"/>
      <c r="K14" s="292"/>
      <c r="L14" s="292"/>
      <c r="M14" s="292"/>
    </row>
    <row r="15" spans="1:13" ht="15">
      <c r="A15" s="1"/>
      <c r="B15" s="404" t="s">
        <v>159</v>
      </c>
      <c r="C15" s="408"/>
      <c r="D15" s="424">
        <v>-517</v>
      </c>
      <c r="E15" s="420">
        <v>-446</v>
      </c>
      <c r="F15" s="420">
        <v>-387</v>
      </c>
      <c r="G15" s="440">
        <v>-351</v>
      </c>
      <c r="H15" s="288"/>
      <c r="I15" s="288"/>
      <c r="J15" s="288"/>
      <c r="K15" s="288"/>
      <c r="L15" s="288"/>
      <c r="M15" s="288"/>
    </row>
    <row r="16" spans="1:13" ht="15">
      <c r="A16" s="1"/>
      <c r="B16" s="403" t="s">
        <v>160</v>
      </c>
      <c r="C16" s="409"/>
      <c r="D16" s="423">
        <v>-16</v>
      </c>
      <c r="E16" s="421">
        <v>0</v>
      </c>
      <c r="F16" s="421">
        <v>0</v>
      </c>
      <c r="G16" s="441">
        <v>0</v>
      </c>
      <c r="H16" s="288"/>
      <c r="I16" s="288"/>
      <c r="J16" s="288"/>
      <c r="K16" s="288"/>
      <c r="L16" s="288"/>
      <c r="M16" s="288"/>
    </row>
    <row r="17" spans="1:13" ht="15">
      <c r="A17" s="1"/>
      <c r="B17" s="407" t="s">
        <v>161</v>
      </c>
      <c r="C17" s="408"/>
      <c r="D17" s="418">
        <v>0</v>
      </c>
      <c r="E17" s="420">
        <v>-2</v>
      </c>
      <c r="F17" s="420">
        <v>-2</v>
      </c>
      <c r="G17" s="441">
        <v>2</v>
      </c>
      <c r="H17" s="288"/>
      <c r="I17" s="288"/>
      <c r="J17" s="288"/>
      <c r="K17" s="288"/>
      <c r="L17" s="288"/>
      <c r="M17" s="288"/>
    </row>
    <row r="18" spans="1:13" ht="15">
      <c r="A18" s="1"/>
      <c r="B18" s="407" t="s">
        <v>170</v>
      </c>
      <c r="C18" s="408"/>
      <c r="D18" s="418">
        <v>0</v>
      </c>
      <c r="E18" s="420">
        <v>0</v>
      </c>
      <c r="F18" s="420">
        <v>6</v>
      </c>
      <c r="G18" s="441">
        <v>0</v>
      </c>
      <c r="H18" s="288"/>
      <c r="I18" s="288"/>
      <c r="J18" s="288"/>
      <c r="K18" s="288"/>
      <c r="L18" s="288"/>
      <c r="M18" s="288"/>
    </row>
    <row r="19" spans="1:13" ht="15">
      <c r="A19" s="1"/>
      <c r="B19" s="414" t="s">
        <v>163</v>
      </c>
      <c r="C19" s="415"/>
      <c r="D19" s="422">
        <f>(D7+D11+SUM(D12:D18))</f>
        <v>7574</v>
      </c>
      <c r="E19" s="422">
        <f>(E7+E11+SUM(E12:E18))</f>
        <v>7926</v>
      </c>
      <c r="F19" s="434">
        <f>(F7+F11+SUM(F12:F18))</f>
        <v>8815</v>
      </c>
      <c r="G19" s="434">
        <f>(G7+G11+SUM(G12:G18))</f>
        <v>7588</v>
      </c>
      <c r="H19" s="288"/>
      <c r="I19" s="288"/>
      <c r="J19" s="288"/>
      <c r="K19" s="288"/>
      <c r="L19" s="288"/>
      <c r="M19" s="288"/>
    </row>
    <row r="20" spans="1:13" ht="15">
      <c r="A20" s="1"/>
      <c r="B20" s="11"/>
      <c r="C20" s="8"/>
      <c r="D20" s="8"/>
      <c r="E20" s="8"/>
      <c r="F20" s="274"/>
      <c r="G20" s="438"/>
      <c r="H20" s="287"/>
      <c r="I20" s="288"/>
      <c r="J20" s="288"/>
      <c r="K20" s="288"/>
      <c r="L20" s="288"/>
      <c r="M20" s="288"/>
    </row>
    <row r="21" spans="1:13" ht="15">
      <c r="A21" s="1"/>
      <c r="B21" s="273"/>
      <c r="C21" s="274"/>
      <c r="D21" s="274"/>
      <c r="E21" s="274"/>
      <c r="F21" s="274"/>
      <c r="G21" s="438"/>
      <c r="H21" s="287"/>
      <c r="I21" s="288"/>
      <c r="J21" s="288"/>
      <c r="K21" s="288"/>
      <c r="L21" s="288"/>
      <c r="M21" s="288"/>
    </row>
    <row r="22" spans="1:13" ht="15">
      <c r="A22" s="1"/>
      <c r="B22" s="11"/>
      <c r="C22" s="8"/>
      <c r="D22" s="8"/>
      <c r="E22" s="8"/>
      <c r="F22" s="274"/>
      <c r="G22" s="438"/>
      <c r="H22" s="287"/>
      <c r="I22" s="288"/>
      <c r="J22" s="288"/>
      <c r="K22" s="288"/>
      <c r="L22" s="288"/>
      <c r="M22" s="288"/>
    </row>
    <row r="23" spans="1:13" ht="15">
      <c r="A23" s="1"/>
      <c r="B23" s="9"/>
      <c r="C23" s="10"/>
      <c r="D23" s="10"/>
      <c r="E23" s="10"/>
      <c r="F23" s="413"/>
      <c r="G23" s="438"/>
      <c r="H23" s="287"/>
      <c r="I23" s="288"/>
      <c r="J23" s="288"/>
      <c r="K23" s="288"/>
      <c r="L23" s="288"/>
      <c r="M23" s="288"/>
    </row>
    <row r="24" spans="1:13" ht="15">
      <c r="A24" s="1"/>
      <c r="B24" s="7"/>
      <c r="C24" s="12"/>
      <c r="D24" s="12"/>
      <c r="E24" s="12"/>
      <c r="F24" s="412"/>
      <c r="G24" s="438"/>
      <c r="H24" s="287"/>
      <c r="I24" s="288"/>
      <c r="J24" s="288"/>
      <c r="K24" s="288"/>
      <c r="L24" s="288"/>
      <c r="M24" s="288"/>
    </row>
    <row r="25" spans="1:14" ht="15">
      <c r="A25" s="1"/>
      <c r="B25" s="275"/>
      <c r="C25" s="275"/>
      <c r="D25" s="276"/>
      <c r="E25" s="276"/>
      <c r="F25" s="276"/>
      <c r="G25" s="276"/>
      <c r="H25" s="1"/>
      <c r="I25" s="287"/>
      <c r="J25" s="288"/>
      <c r="K25" s="288"/>
      <c r="L25" s="288"/>
      <c r="M25" s="288"/>
      <c r="N25" s="288"/>
    </row>
    <row r="26" spans="1:14" ht="15">
      <c r="A26" s="1"/>
      <c r="B26" s="7"/>
      <c r="C26" s="7"/>
      <c r="D26" s="12"/>
      <c r="E26" s="12"/>
      <c r="F26" s="412"/>
      <c r="G26" s="412"/>
      <c r="H26" s="1"/>
      <c r="I26" s="287"/>
      <c r="J26" s="288"/>
      <c r="K26" s="288"/>
      <c r="L26" s="288"/>
      <c r="M26" s="288"/>
      <c r="N26" s="288"/>
    </row>
    <row r="27" spans="1:14" ht="15">
      <c r="A27" s="14"/>
      <c r="B27" s="9"/>
      <c r="C27" s="9"/>
      <c r="D27" s="10"/>
      <c r="E27" s="10"/>
      <c r="F27" s="413"/>
      <c r="G27" s="413"/>
      <c r="H27" s="1"/>
      <c r="I27" s="287"/>
      <c r="J27" s="290"/>
      <c r="K27" s="290"/>
      <c r="L27" s="290"/>
      <c r="M27" s="290"/>
      <c r="N27" s="290"/>
    </row>
    <row r="28" spans="1:14" ht="16.5">
      <c r="A28" s="14"/>
      <c r="B28" s="1"/>
      <c r="C28" s="1"/>
      <c r="D28" s="2"/>
      <c r="E28" s="2"/>
      <c r="F28" s="431"/>
      <c r="G28" s="438"/>
      <c r="H28" s="1"/>
      <c r="I28" s="338" t="s">
        <v>101</v>
      </c>
      <c r="J28" s="337"/>
      <c r="K28" s="337"/>
      <c r="L28" s="337"/>
      <c r="M28" s="337"/>
      <c r="N28" s="337"/>
    </row>
    <row r="29" spans="1:14" ht="16.5">
      <c r="A29" s="14"/>
      <c r="B29" s="334" t="str">
        <f>+B2</f>
        <v>AGL Energy</v>
      </c>
      <c r="C29" s="334"/>
      <c r="D29" s="335"/>
      <c r="E29" s="335"/>
      <c r="F29" s="335"/>
      <c r="G29" s="335"/>
      <c r="H29" s="1"/>
      <c r="I29" s="341">
        <v>12374</v>
      </c>
      <c r="J29" s="337"/>
      <c r="K29" s="337"/>
      <c r="L29" s="337"/>
      <c r="M29" s="337"/>
      <c r="N29" s="337"/>
    </row>
    <row r="30" spans="1:14" ht="16.5">
      <c r="A30" s="14"/>
      <c r="B30" s="336" t="s">
        <v>130</v>
      </c>
      <c r="C30" s="336"/>
      <c r="D30" s="337"/>
      <c r="E30" s="337"/>
      <c r="F30" s="337"/>
      <c r="G30" s="337"/>
      <c r="H30" s="1"/>
      <c r="I30" s="342"/>
      <c r="J30" s="337"/>
      <c r="K30" s="337"/>
      <c r="L30" s="337"/>
      <c r="M30" s="337"/>
      <c r="N30" s="337"/>
    </row>
    <row r="31" spans="1:14" ht="15.75">
      <c r="A31" s="14"/>
      <c r="B31" s="443" t="s">
        <v>171</v>
      </c>
      <c r="C31" s="443"/>
      <c r="D31" s="337"/>
      <c r="E31" s="337"/>
      <c r="F31" s="337"/>
      <c r="G31" s="337"/>
      <c r="H31" s="1"/>
      <c r="I31" s="342"/>
      <c r="J31" s="337"/>
      <c r="K31" s="337"/>
      <c r="L31" s="337"/>
      <c r="M31" s="337"/>
      <c r="N31" s="337"/>
    </row>
    <row r="32" spans="1:14" ht="15">
      <c r="A32" s="14"/>
      <c r="B32" s="397"/>
      <c r="C32" s="397"/>
      <c r="D32" s="444">
        <f>+D5</f>
        <v>2017</v>
      </c>
      <c r="E32" s="444">
        <f>+E5</f>
        <v>2016</v>
      </c>
      <c r="F32" s="445">
        <f>+F5</f>
        <v>2015</v>
      </c>
      <c r="G32" s="445">
        <f>+G5</f>
        <v>2014</v>
      </c>
      <c r="H32" s="1"/>
      <c r="I32" s="342"/>
      <c r="J32" s="337"/>
      <c r="K32" s="337"/>
      <c r="L32" s="337"/>
      <c r="M32" s="337"/>
      <c r="N32" s="337"/>
    </row>
    <row r="33" spans="1:14" ht="15">
      <c r="A33" s="14"/>
      <c r="B33" s="397"/>
      <c r="C33" s="397"/>
      <c r="D33" s="446" t="str">
        <f>+G6</f>
        <v>$'m</v>
      </c>
      <c r="E33" s="446" t="str">
        <f>+G6</f>
        <v>$'m</v>
      </c>
      <c r="F33" s="447" t="str">
        <f>+G6</f>
        <v>$'m</v>
      </c>
      <c r="G33" s="447" t="str">
        <f>+G6</f>
        <v>$'m</v>
      </c>
      <c r="H33" s="1"/>
      <c r="I33" s="342"/>
      <c r="J33" s="337"/>
      <c r="K33" s="337"/>
      <c r="L33" s="337"/>
      <c r="M33" s="337"/>
      <c r="N33" s="337"/>
    </row>
    <row r="34" spans="1:14" s="429" customFormat="1" ht="15">
      <c r="A34" s="428"/>
      <c r="B34" s="448" t="s">
        <v>179</v>
      </c>
      <c r="C34" s="448"/>
      <c r="D34" s="449"/>
      <c r="E34" s="449"/>
      <c r="F34" s="449"/>
      <c r="G34" s="449"/>
      <c r="H34" s="428"/>
      <c r="I34" s="342"/>
      <c r="J34" s="337"/>
      <c r="K34" s="337"/>
      <c r="L34" s="337"/>
      <c r="M34" s="337"/>
      <c r="N34" s="337"/>
    </row>
    <row r="35" spans="1:14" ht="15">
      <c r="A35" s="438"/>
      <c r="B35" s="441" t="s">
        <v>172</v>
      </c>
      <c r="C35" s="441"/>
      <c r="D35" s="419">
        <v>154</v>
      </c>
      <c r="E35" s="419">
        <v>252</v>
      </c>
      <c r="F35" s="419">
        <v>259</v>
      </c>
      <c r="G35" s="419">
        <v>456</v>
      </c>
      <c r="H35" s="1"/>
      <c r="I35" s="342"/>
      <c r="J35" s="337"/>
      <c r="K35" s="337"/>
      <c r="L35" s="337"/>
      <c r="M35" s="337"/>
      <c r="N35" s="337"/>
    </row>
    <row r="36" spans="1:14" ht="15">
      <c r="A36" s="438"/>
      <c r="B36" s="406" t="s">
        <v>173</v>
      </c>
      <c r="C36" s="406"/>
      <c r="D36" s="450">
        <v>1944</v>
      </c>
      <c r="E36" s="450">
        <v>1975</v>
      </c>
      <c r="F36" s="450">
        <v>1894</v>
      </c>
      <c r="G36" s="450">
        <v>1902</v>
      </c>
      <c r="H36" s="1"/>
      <c r="I36" s="342"/>
      <c r="J36" s="337"/>
      <c r="K36" s="337"/>
      <c r="L36" s="337"/>
      <c r="M36" s="337"/>
      <c r="N36" s="337"/>
    </row>
    <row r="37" spans="1:14" ht="15">
      <c r="A37" s="438"/>
      <c r="B37" s="405" t="s">
        <v>174</v>
      </c>
      <c r="C37" s="405"/>
      <c r="D37" s="451">
        <v>351</v>
      </c>
      <c r="E37" s="451">
        <v>414</v>
      </c>
      <c r="F37" s="451">
        <v>396</v>
      </c>
      <c r="G37" s="451">
        <v>191</v>
      </c>
      <c r="H37" s="1"/>
      <c r="I37" s="342"/>
      <c r="J37" s="337"/>
      <c r="K37" s="337"/>
      <c r="L37" s="337"/>
      <c r="M37" s="337"/>
      <c r="N37" s="337"/>
    </row>
    <row r="38" spans="1:14" ht="15">
      <c r="A38" s="438"/>
      <c r="B38" s="403" t="s">
        <v>175</v>
      </c>
      <c r="C38" s="403"/>
      <c r="D38" s="450">
        <v>744</v>
      </c>
      <c r="E38" s="450">
        <v>267</v>
      </c>
      <c r="F38" s="450">
        <v>156</v>
      </c>
      <c r="G38" s="450">
        <v>114</v>
      </c>
      <c r="H38" s="1"/>
      <c r="I38" s="342"/>
      <c r="J38" s="337"/>
      <c r="K38" s="337"/>
      <c r="L38" s="337"/>
      <c r="M38" s="337"/>
      <c r="N38" s="337"/>
    </row>
    <row r="39" spans="1:14" ht="15">
      <c r="A39" s="438"/>
      <c r="B39" s="404" t="s">
        <v>176</v>
      </c>
      <c r="C39" s="404"/>
      <c r="D39" s="451">
        <v>231</v>
      </c>
      <c r="E39" s="451">
        <v>232</v>
      </c>
      <c r="F39" s="451">
        <v>262</v>
      </c>
      <c r="G39" s="451">
        <v>318</v>
      </c>
      <c r="H39" s="1"/>
      <c r="I39" s="342"/>
      <c r="J39" s="337"/>
      <c r="K39" s="337"/>
      <c r="L39" s="337"/>
      <c r="M39" s="337"/>
      <c r="N39" s="337"/>
    </row>
    <row r="40" spans="1:14" ht="15">
      <c r="A40" s="438"/>
      <c r="B40" s="403"/>
      <c r="C40" s="403"/>
      <c r="D40" s="450">
        <v>3424</v>
      </c>
      <c r="E40" s="450">
        <v>3140</v>
      </c>
      <c r="F40" s="450">
        <f>SUM(F35:F39)</f>
        <v>2967</v>
      </c>
      <c r="G40" s="450">
        <f>SUM(G35:G39)</f>
        <v>2981</v>
      </c>
      <c r="H40" s="1"/>
      <c r="I40" s="342"/>
      <c r="J40" s="337"/>
      <c r="K40" s="337"/>
      <c r="L40" s="337"/>
      <c r="M40" s="337"/>
      <c r="N40" s="337"/>
    </row>
    <row r="41" spans="1:14" ht="15">
      <c r="A41" s="438"/>
      <c r="B41" s="404" t="s">
        <v>177</v>
      </c>
      <c r="C41" s="404"/>
      <c r="D41" s="451">
        <v>201</v>
      </c>
      <c r="E41" s="451">
        <v>447</v>
      </c>
      <c r="F41" s="451">
        <v>492</v>
      </c>
      <c r="G41" s="451">
        <v>430</v>
      </c>
      <c r="H41" s="1"/>
      <c r="I41" s="342"/>
      <c r="J41" s="337"/>
      <c r="K41" s="337"/>
      <c r="L41" s="337"/>
      <c r="M41" s="337"/>
      <c r="N41" s="337"/>
    </row>
    <row r="42" spans="1:14" s="427" customFormat="1" ht="15">
      <c r="A42" s="426"/>
      <c r="B42" s="402" t="s">
        <v>178</v>
      </c>
      <c r="C42" s="402"/>
      <c r="D42" s="452">
        <v>3625</v>
      </c>
      <c r="E42" s="452">
        <v>3587</v>
      </c>
      <c r="F42" s="452">
        <f>SUM(F40:F41)</f>
        <v>3459</v>
      </c>
      <c r="G42" s="452">
        <f>SUM(G40:G41)</f>
        <v>3411</v>
      </c>
      <c r="H42" s="426"/>
      <c r="I42" s="342"/>
      <c r="J42" s="337"/>
      <c r="K42" s="337"/>
      <c r="L42" s="337"/>
      <c r="M42" s="337"/>
      <c r="N42" s="337"/>
    </row>
    <row r="43" spans="1:14" s="429" customFormat="1" ht="15">
      <c r="A43" s="428"/>
      <c r="B43" s="454" t="s">
        <v>180</v>
      </c>
      <c r="C43" s="454"/>
      <c r="D43" s="455"/>
      <c r="E43" s="455"/>
      <c r="F43" s="455"/>
      <c r="G43" s="455"/>
      <c r="H43" s="428"/>
      <c r="I43" s="342"/>
      <c r="J43" s="337"/>
      <c r="K43" s="337"/>
      <c r="L43" s="337"/>
      <c r="M43" s="337"/>
      <c r="N43" s="337"/>
    </row>
    <row r="44" spans="1:14" ht="15">
      <c r="A44" s="14"/>
      <c r="B44" s="406" t="s">
        <v>173</v>
      </c>
      <c r="C44" s="406"/>
      <c r="D44" s="450">
        <v>0</v>
      </c>
      <c r="E44" s="450">
        <v>44</v>
      </c>
      <c r="F44" s="450">
        <v>44</v>
      </c>
      <c r="G44" s="450">
        <v>46</v>
      </c>
      <c r="H44" s="1"/>
      <c r="I44" s="342"/>
      <c r="J44" s="337"/>
      <c r="K44" s="337"/>
      <c r="L44" s="337"/>
      <c r="M44" s="337"/>
      <c r="N44" s="337"/>
    </row>
    <row r="45" spans="1:14" ht="15">
      <c r="A45" s="14"/>
      <c r="B45" s="404" t="s">
        <v>174</v>
      </c>
      <c r="C45" s="404"/>
      <c r="D45" s="451">
        <v>20</v>
      </c>
      <c r="E45" s="451">
        <v>30</v>
      </c>
      <c r="F45" s="451">
        <v>32</v>
      </c>
      <c r="G45" s="450">
        <v>28</v>
      </c>
      <c r="H45" s="1"/>
      <c r="I45" s="342"/>
      <c r="J45" s="337"/>
      <c r="K45" s="337"/>
      <c r="L45" s="337"/>
      <c r="M45" s="337"/>
      <c r="N45" s="337"/>
    </row>
    <row r="46" spans="1:14" ht="15">
      <c r="A46" s="14"/>
      <c r="B46" s="403" t="s">
        <v>175</v>
      </c>
      <c r="C46" s="403"/>
      <c r="D46" s="450">
        <v>142</v>
      </c>
      <c r="E46" s="450">
        <v>147</v>
      </c>
      <c r="F46" s="450">
        <v>596</v>
      </c>
      <c r="G46" s="451">
        <v>484</v>
      </c>
      <c r="H46" s="1"/>
      <c r="I46" s="342"/>
      <c r="J46" s="337"/>
      <c r="K46" s="337"/>
      <c r="L46" s="337"/>
      <c r="M46" s="337"/>
      <c r="N46" s="337"/>
    </row>
    <row r="47" spans="1:14" ht="15">
      <c r="A47" s="14"/>
      <c r="B47" s="404" t="s">
        <v>181</v>
      </c>
      <c r="C47" s="404"/>
      <c r="D47" s="451">
        <v>80</v>
      </c>
      <c r="E47" s="451">
        <v>70</v>
      </c>
      <c r="F47" s="451">
        <v>91</v>
      </c>
      <c r="G47" s="450">
        <v>32</v>
      </c>
      <c r="H47" s="1"/>
      <c r="I47" s="342"/>
      <c r="J47" s="337"/>
      <c r="K47" s="337"/>
      <c r="L47" s="337"/>
      <c r="M47" s="337"/>
      <c r="N47" s="337"/>
    </row>
    <row r="48" spans="1:14" ht="15">
      <c r="A48" s="14"/>
      <c r="B48" s="403" t="s">
        <v>182</v>
      </c>
      <c r="C48" s="403"/>
      <c r="D48" s="450">
        <v>0</v>
      </c>
      <c r="E48" s="450">
        <v>0</v>
      </c>
      <c r="F48" s="450">
        <v>130</v>
      </c>
      <c r="G48" s="451">
        <v>372</v>
      </c>
      <c r="H48" s="1"/>
      <c r="I48" s="342"/>
      <c r="J48" s="337"/>
      <c r="K48" s="337"/>
      <c r="L48" s="337"/>
      <c r="M48" s="337"/>
      <c r="N48" s="337"/>
    </row>
    <row r="49" spans="1:14" ht="15">
      <c r="A49" s="14"/>
      <c r="B49" s="405" t="s">
        <v>183</v>
      </c>
      <c r="C49" s="405"/>
      <c r="D49" s="456">
        <v>0</v>
      </c>
      <c r="E49" s="456">
        <v>0</v>
      </c>
      <c r="F49" s="456">
        <v>544</v>
      </c>
      <c r="G49" s="450">
        <v>170</v>
      </c>
      <c r="H49" s="1"/>
      <c r="I49" s="342"/>
      <c r="J49" s="337"/>
      <c r="K49" s="337"/>
      <c r="L49" s="337"/>
      <c r="M49" s="337"/>
      <c r="N49" s="337"/>
    </row>
    <row r="50" spans="1:14" ht="15">
      <c r="A50" s="14"/>
      <c r="B50" s="406" t="s">
        <v>184</v>
      </c>
      <c r="C50" s="406"/>
      <c r="D50" s="453">
        <v>6447</v>
      </c>
      <c r="E50" s="453">
        <v>6482</v>
      </c>
      <c r="F50" s="453">
        <v>6958</v>
      </c>
      <c r="G50" s="456">
        <v>5694</v>
      </c>
      <c r="H50" s="1"/>
      <c r="I50" s="342"/>
      <c r="J50" s="337"/>
      <c r="K50" s="337"/>
      <c r="L50" s="337"/>
      <c r="M50" s="337"/>
      <c r="N50" s="337"/>
    </row>
    <row r="51" spans="1:14" ht="15">
      <c r="A51" s="14"/>
      <c r="B51" s="404" t="s">
        <v>185</v>
      </c>
      <c r="C51" s="404"/>
      <c r="D51" s="419">
        <v>3286</v>
      </c>
      <c r="E51" s="419">
        <v>3232</v>
      </c>
      <c r="F51" s="419">
        <v>3266</v>
      </c>
      <c r="G51" s="453">
        <v>3248</v>
      </c>
      <c r="H51" s="1"/>
      <c r="I51" s="342"/>
      <c r="J51" s="337"/>
      <c r="K51" s="337"/>
      <c r="L51" s="337"/>
      <c r="M51" s="337"/>
      <c r="N51" s="337"/>
    </row>
    <row r="52" spans="1:14" ht="15">
      <c r="A52" s="14"/>
      <c r="B52" s="406" t="s">
        <v>186</v>
      </c>
      <c r="C52" s="406"/>
      <c r="D52" s="450">
        <v>792</v>
      </c>
      <c r="E52" s="450">
        <v>953</v>
      </c>
      <c r="F52" s="450">
        <v>682</v>
      </c>
      <c r="G52" s="419">
        <v>631</v>
      </c>
      <c r="H52" s="1"/>
      <c r="I52" s="342"/>
      <c r="J52" s="337"/>
      <c r="K52" s="337"/>
      <c r="L52" s="337"/>
      <c r="M52" s="337"/>
      <c r="N52" s="337"/>
    </row>
    <row r="53" spans="1:14" ht="15">
      <c r="A53" s="14"/>
      <c r="B53" s="405" t="s">
        <v>176</v>
      </c>
      <c r="C53" s="405"/>
      <c r="D53" s="451">
        <v>66</v>
      </c>
      <c r="E53" s="451">
        <v>59</v>
      </c>
      <c r="F53" s="451">
        <v>31</v>
      </c>
      <c r="G53" s="450">
        <v>18</v>
      </c>
      <c r="H53" s="1"/>
      <c r="I53" s="342"/>
      <c r="J53" s="337"/>
      <c r="K53" s="337"/>
      <c r="L53" s="337"/>
      <c r="M53" s="337"/>
      <c r="N53" s="337"/>
    </row>
    <row r="54" spans="1:14" s="427" customFormat="1" ht="15">
      <c r="A54" s="426"/>
      <c r="B54" s="399" t="s">
        <v>187</v>
      </c>
      <c r="C54" s="399"/>
      <c r="D54" s="457">
        <f>SUM(D44:D53)</f>
        <v>10833</v>
      </c>
      <c r="E54" s="457">
        <f>SUM(E44:E53)</f>
        <v>11017</v>
      </c>
      <c r="F54" s="457">
        <f>SUM(F44:F53)</f>
        <v>12374</v>
      </c>
      <c r="G54" s="457">
        <f>SUM(G44:G53)</f>
        <v>10723</v>
      </c>
      <c r="H54" s="426"/>
      <c r="I54" s="342"/>
      <c r="J54" s="337"/>
      <c r="K54" s="337"/>
      <c r="L54" s="337"/>
      <c r="M54" s="337"/>
      <c r="N54" s="337"/>
    </row>
    <row r="55" spans="1:14" s="427" customFormat="1" ht="15">
      <c r="A55" s="426"/>
      <c r="B55" s="400" t="s">
        <v>188</v>
      </c>
      <c r="C55" s="400"/>
      <c r="D55" s="461">
        <f>SUM(D42,D54)</f>
        <v>14458</v>
      </c>
      <c r="E55" s="461">
        <f>SUM(E42,E54)</f>
        <v>14604</v>
      </c>
      <c r="F55" s="461">
        <f>SUM(F42,F54)</f>
        <v>15833</v>
      </c>
      <c r="G55" s="461">
        <f>SUM(G42,G54)</f>
        <v>14134</v>
      </c>
      <c r="H55" s="426"/>
      <c r="I55" s="342"/>
      <c r="J55" s="337"/>
      <c r="K55" s="337"/>
      <c r="L55" s="337"/>
      <c r="M55" s="337"/>
      <c r="N55" s="337"/>
    </row>
    <row r="56" spans="1:14" s="429" customFormat="1" ht="15">
      <c r="A56" s="428"/>
      <c r="B56" s="459" t="s">
        <v>189</v>
      </c>
      <c r="C56" s="459"/>
      <c r="D56" s="460"/>
      <c r="E56" s="460"/>
      <c r="F56" s="460"/>
      <c r="G56" s="460"/>
      <c r="H56" s="428"/>
      <c r="I56" s="342"/>
      <c r="J56" s="337"/>
      <c r="K56" s="337"/>
      <c r="L56" s="337"/>
      <c r="M56" s="337"/>
      <c r="N56" s="337"/>
    </row>
    <row r="57" spans="1:14" ht="15">
      <c r="A57" s="14"/>
      <c r="B57" s="405" t="s">
        <v>190</v>
      </c>
      <c r="C57" s="405"/>
      <c r="D57" s="456">
        <v>1507</v>
      </c>
      <c r="E57" s="456">
        <v>1519</v>
      </c>
      <c r="F57" s="456">
        <v>1377</v>
      </c>
      <c r="G57" s="456">
        <v>1417</v>
      </c>
      <c r="H57" s="1"/>
      <c r="I57" s="342"/>
      <c r="J57" s="337"/>
      <c r="K57" s="337"/>
      <c r="L57" s="337"/>
      <c r="M57" s="337"/>
      <c r="N57" s="337"/>
    </row>
    <row r="58" spans="1:16" ht="15">
      <c r="A58" s="14"/>
      <c r="B58" s="403" t="s">
        <v>191</v>
      </c>
      <c r="C58" s="403"/>
      <c r="D58" s="450">
        <v>173</v>
      </c>
      <c r="E58" s="450">
        <v>22</v>
      </c>
      <c r="F58" s="450">
        <v>443</v>
      </c>
      <c r="G58" s="450">
        <v>45</v>
      </c>
      <c r="H58" s="1"/>
      <c r="I58" s="342"/>
      <c r="J58" s="337"/>
      <c r="K58" s="337"/>
      <c r="L58" s="337"/>
      <c r="M58" s="337"/>
      <c r="N58" s="337"/>
      <c r="P58" s="194"/>
    </row>
    <row r="59" spans="1:14" ht="15">
      <c r="A59" s="14"/>
      <c r="B59" s="405" t="s">
        <v>192</v>
      </c>
      <c r="C59" s="405"/>
      <c r="D59" s="451">
        <v>201</v>
      </c>
      <c r="E59" s="451">
        <v>226</v>
      </c>
      <c r="F59" s="451">
        <v>191</v>
      </c>
      <c r="G59" s="451">
        <v>101</v>
      </c>
      <c r="H59" s="1"/>
      <c r="I59" s="342"/>
      <c r="J59" s="337"/>
      <c r="K59" s="337"/>
      <c r="L59" s="337"/>
      <c r="M59" s="337"/>
      <c r="N59" s="337"/>
    </row>
    <row r="60" spans="1:14" ht="15">
      <c r="A60" s="1"/>
      <c r="B60" s="403" t="s">
        <v>193</v>
      </c>
      <c r="C60" s="403"/>
      <c r="D60" s="450">
        <v>13</v>
      </c>
      <c r="E60" s="450">
        <v>102</v>
      </c>
      <c r="F60" s="450">
        <v>86</v>
      </c>
      <c r="G60" s="450">
        <v>49</v>
      </c>
      <c r="H60" s="1"/>
      <c r="I60" s="342"/>
      <c r="J60" s="337"/>
      <c r="K60" s="337"/>
      <c r="L60" s="337"/>
      <c r="M60" s="337"/>
      <c r="N60" s="337"/>
    </row>
    <row r="61" spans="1:14" ht="15">
      <c r="A61" s="17"/>
      <c r="B61" s="404" t="s">
        <v>194</v>
      </c>
      <c r="C61" s="404"/>
      <c r="D61" s="451">
        <v>827</v>
      </c>
      <c r="E61" s="451">
        <v>460</v>
      </c>
      <c r="F61" s="451">
        <v>269</v>
      </c>
      <c r="G61" s="451">
        <v>477</v>
      </c>
      <c r="H61" s="3"/>
      <c r="I61" s="342"/>
      <c r="J61" s="337"/>
      <c r="K61" s="337"/>
      <c r="L61" s="337"/>
      <c r="M61" s="337"/>
      <c r="N61" s="337"/>
    </row>
    <row r="62" spans="1:14" ht="15">
      <c r="A62" s="17"/>
      <c r="B62" s="403" t="s">
        <v>195</v>
      </c>
      <c r="C62" s="403"/>
      <c r="D62" s="450">
        <v>10</v>
      </c>
      <c r="E62" s="450">
        <v>0</v>
      </c>
      <c r="F62" s="450">
        <v>7</v>
      </c>
      <c r="G62" s="450">
        <v>0</v>
      </c>
      <c r="H62" s="3"/>
      <c r="I62" s="342"/>
      <c r="J62" s="337"/>
      <c r="K62" s="337"/>
      <c r="L62" s="337"/>
      <c r="M62" s="337"/>
      <c r="N62" s="337"/>
    </row>
    <row r="63" spans="1:14" ht="15">
      <c r="A63" s="17"/>
      <c r="B63" s="405"/>
      <c r="C63" s="405"/>
      <c r="D63" s="456">
        <f>SUM(D57:D62)</f>
        <v>2731</v>
      </c>
      <c r="E63" s="456">
        <f>SUM(E57:E62)</f>
        <v>2329</v>
      </c>
      <c r="F63" s="456">
        <f>SUM(F57:F62)</f>
        <v>2373</v>
      </c>
      <c r="G63" s="456">
        <f>SUM(G57:G62)</f>
        <v>2089</v>
      </c>
      <c r="H63" s="3"/>
      <c r="I63" s="342"/>
      <c r="J63" s="337"/>
      <c r="K63" s="337"/>
      <c r="L63" s="337"/>
      <c r="M63" s="337"/>
      <c r="N63" s="337"/>
    </row>
    <row r="64" spans="1:14" ht="15">
      <c r="A64" s="17"/>
      <c r="B64" s="406" t="s">
        <v>196</v>
      </c>
      <c r="C64" s="406"/>
      <c r="D64" s="453">
        <v>0</v>
      </c>
      <c r="E64" s="453">
        <v>224</v>
      </c>
      <c r="F64" s="453">
        <v>0</v>
      </c>
      <c r="G64" s="453">
        <v>77</v>
      </c>
      <c r="H64" s="3"/>
      <c r="I64" s="342"/>
      <c r="J64" s="337"/>
      <c r="K64" s="337"/>
      <c r="L64" s="337"/>
      <c r="M64" s="337"/>
      <c r="N64" s="337"/>
    </row>
    <row r="65" spans="1:14" s="427" customFormat="1" ht="15">
      <c r="A65" s="430"/>
      <c r="B65" s="401" t="s">
        <v>197</v>
      </c>
      <c r="C65" s="401"/>
      <c r="D65" s="461">
        <v>2731</v>
      </c>
      <c r="E65" s="461">
        <f>SUM(E63:E64)</f>
        <v>2553</v>
      </c>
      <c r="F65" s="461">
        <f>SUM(F63:F64)</f>
        <v>2373</v>
      </c>
      <c r="G65" s="461">
        <f>SUM(G63:G64)</f>
        <v>2166</v>
      </c>
      <c r="H65" s="430"/>
      <c r="I65" s="342"/>
      <c r="J65" s="337"/>
      <c r="K65" s="337"/>
      <c r="L65" s="337"/>
      <c r="M65" s="337"/>
      <c r="N65" s="337"/>
    </row>
    <row r="66" spans="1:14" s="429" customFormat="1" ht="15">
      <c r="A66" s="425"/>
      <c r="B66" s="459" t="s">
        <v>198</v>
      </c>
      <c r="C66" s="459"/>
      <c r="D66" s="460"/>
      <c r="E66" s="460"/>
      <c r="F66" s="460"/>
      <c r="G66" s="460"/>
      <c r="H66" s="425"/>
      <c r="I66" s="342"/>
      <c r="J66" s="337"/>
      <c r="K66" s="337"/>
      <c r="L66" s="337"/>
      <c r="M66" s="337"/>
      <c r="N66" s="337"/>
    </row>
    <row r="67" spans="1:14" ht="15">
      <c r="A67" s="17"/>
      <c r="B67" s="405" t="s">
        <v>191</v>
      </c>
      <c r="C67" s="405"/>
      <c r="D67" s="451">
        <v>3173</v>
      </c>
      <c r="E67" s="451">
        <v>3086</v>
      </c>
      <c r="F67" s="451">
        <v>3439</v>
      </c>
      <c r="G67" s="451">
        <v>3669</v>
      </c>
      <c r="H67" s="3"/>
      <c r="I67" s="342"/>
      <c r="J67" s="337"/>
      <c r="K67" s="337"/>
      <c r="L67" s="337"/>
      <c r="M67" s="337"/>
      <c r="N67" s="337"/>
    </row>
    <row r="68" spans="1:14" ht="15">
      <c r="A68" s="17"/>
      <c r="B68" s="403" t="s">
        <v>192</v>
      </c>
      <c r="C68" s="403"/>
      <c r="D68" s="450">
        <v>520</v>
      </c>
      <c r="E68" s="450">
        <v>487</v>
      </c>
      <c r="F68" s="450">
        <v>456</v>
      </c>
      <c r="G68" s="450">
        <v>106</v>
      </c>
      <c r="H68" s="3"/>
      <c r="I68" s="342"/>
      <c r="J68" s="337"/>
      <c r="K68" s="337"/>
      <c r="L68" s="337"/>
      <c r="M68" s="337"/>
      <c r="N68" s="337"/>
    </row>
    <row r="69" spans="1:14" ht="15">
      <c r="A69" s="17"/>
      <c r="B69" s="404" t="s">
        <v>199</v>
      </c>
      <c r="C69" s="404"/>
      <c r="D69" s="451">
        <v>0</v>
      </c>
      <c r="E69" s="451">
        <v>0</v>
      </c>
      <c r="F69" s="451">
        <v>0</v>
      </c>
      <c r="G69" s="451">
        <v>50</v>
      </c>
      <c r="H69" s="3"/>
      <c r="I69" s="342"/>
      <c r="J69" s="337"/>
      <c r="K69" s="337"/>
      <c r="L69" s="337"/>
      <c r="M69" s="337"/>
      <c r="N69" s="337"/>
    </row>
    <row r="70" spans="1:14" ht="15">
      <c r="A70" s="17"/>
      <c r="B70" s="403" t="s">
        <v>194</v>
      </c>
      <c r="C70" s="403"/>
      <c r="D70" s="450">
        <v>293</v>
      </c>
      <c r="E70" s="450">
        <v>301</v>
      </c>
      <c r="F70" s="450">
        <v>387</v>
      </c>
      <c r="G70" s="450">
        <v>280</v>
      </c>
      <c r="H70" s="3"/>
      <c r="I70" s="342"/>
      <c r="J70" s="337"/>
      <c r="K70" s="337"/>
      <c r="L70" s="337"/>
      <c r="M70" s="337"/>
      <c r="N70" s="337"/>
    </row>
    <row r="71" spans="1:14" ht="15">
      <c r="A71" s="1"/>
      <c r="B71" s="404" t="s">
        <v>195</v>
      </c>
      <c r="C71" s="404"/>
      <c r="D71" s="451">
        <v>167</v>
      </c>
      <c r="E71" s="451">
        <v>251</v>
      </c>
      <c r="F71" s="451">
        <v>363</v>
      </c>
      <c r="G71" s="451">
        <v>275</v>
      </c>
      <c r="H71" s="1"/>
      <c r="I71" s="342"/>
      <c r="J71" s="337"/>
      <c r="K71" s="337"/>
      <c r="L71" s="337"/>
      <c r="M71" s="337"/>
      <c r="N71" s="337"/>
    </row>
    <row r="72" spans="1:14" s="427" customFormat="1" ht="15">
      <c r="A72" s="426"/>
      <c r="B72" s="400" t="s">
        <v>200</v>
      </c>
      <c r="C72" s="400"/>
      <c r="D72" s="458">
        <f>SUM(D67:D71)</f>
        <v>4153</v>
      </c>
      <c r="E72" s="458">
        <f>SUM(E67:E71)</f>
        <v>4125</v>
      </c>
      <c r="F72" s="458">
        <f>SUM(F67:F71)</f>
        <v>4645</v>
      </c>
      <c r="G72" s="458">
        <f>SUM(G67:G71)</f>
        <v>4380</v>
      </c>
      <c r="H72" s="426"/>
      <c r="I72" s="342"/>
      <c r="J72" s="337"/>
      <c r="K72" s="337"/>
      <c r="L72" s="337"/>
      <c r="M72" s="337"/>
      <c r="N72" s="337"/>
    </row>
    <row r="73" spans="1:14" s="427" customFormat="1" ht="15">
      <c r="A73" s="426"/>
      <c r="B73" s="400" t="s">
        <v>201</v>
      </c>
      <c r="C73" s="400"/>
      <c r="D73" s="458">
        <f>SUM(D65,D72)</f>
        <v>6884</v>
      </c>
      <c r="E73" s="458">
        <f>SUM(E65,E72)</f>
        <v>6678</v>
      </c>
      <c r="F73" s="458">
        <f>SUM(F65,F72)</f>
        <v>7018</v>
      </c>
      <c r="G73" s="458">
        <f>SUM(G65,G72)</f>
        <v>6546</v>
      </c>
      <c r="H73" s="426"/>
      <c r="I73" s="342"/>
      <c r="J73" s="337"/>
      <c r="K73" s="337"/>
      <c r="L73" s="337"/>
      <c r="M73" s="337"/>
      <c r="N73" s="337"/>
    </row>
    <row r="74" spans="1:14" s="427" customFormat="1" ht="15">
      <c r="A74" s="426"/>
      <c r="B74" s="400" t="s">
        <v>202</v>
      </c>
      <c r="C74" s="400"/>
      <c r="D74" s="461">
        <f>SUM(D55-D73)</f>
        <v>7574</v>
      </c>
      <c r="E74" s="461">
        <f>SUM(E55-E73)</f>
        <v>7926</v>
      </c>
      <c r="F74" s="461">
        <f>SUM(F55-F73)</f>
        <v>8815</v>
      </c>
      <c r="G74" s="461">
        <f>SUM(G55-G73)</f>
        <v>7588</v>
      </c>
      <c r="H74" s="426"/>
      <c r="I74" s="342"/>
      <c r="J74" s="337"/>
      <c r="K74" s="337"/>
      <c r="L74" s="337"/>
      <c r="M74" s="337"/>
      <c r="N74" s="337"/>
    </row>
    <row r="75" spans="1:14" s="429" customFormat="1" ht="15">
      <c r="A75" s="428"/>
      <c r="B75" s="454" t="s">
        <v>203</v>
      </c>
      <c r="C75" s="454"/>
      <c r="D75" s="455"/>
      <c r="E75" s="455"/>
      <c r="F75" s="455"/>
      <c r="G75" s="455"/>
      <c r="H75" s="428"/>
      <c r="I75" s="342"/>
      <c r="J75" s="337"/>
      <c r="K75" s="337"/>
      <c r="L75" s="337"/>
      <c r="M75" s="337"/>
      <c r="N75" s="337"/>
    </row>
    <row r="76" spans="1:14" ht="15">
      <c r="A76" s="1"/>
      <c r="B76" s="398" t="s">
        <v>204</v>
      </c>
      <c r="C76" s="398"/>
      <c r="D76" s="462">
        <v>6223</v>
      </c>
      <c r="E76" s="462">
        <v>6696</v>
      </c>
      <c r="F76" s="451">
        <v>6696</v>
      </c>
      <c r="G76" s="451">
        <v>5437</v>
      </c>
      <c r="H76" s="1"/>
      <c r="I76" s="342"/>
      <c r="J76" s="337"/>
      <c r="K76" s="337"/>
      <c r="L76" s="337"/>
      <c r="M76" s="337"/>
      <c r="N76" s="337"/>
    </row>
    <row r="77" spans="1:14" ht="15">
      <c r="A77" s="1"/>
      <c r="B77" s="398" t="s">
        <v>205</v>
      </c>
      <c r="C77" s="398"/>
      <c r="D77" s="462">
        <v>16</v>
      </c>
      <c r="E77" s="462">
        <v>-24</v>
      </c>
      <c r="F77" s="451">
        <v>-65</v>
      </c>
      <c r="G77" s="451">
        <v>-99</v>
      </c>
      <c r="H77" s="1"/>
      <c r="I77" s="342"/>
      <c r="J77" s="337"/>
      <c r="K77" s="337"/>
      <c r="L77" s="337"/>
      <c r="M77" s="337"/>
      <c r="N77" s="337"/>
    </row>
    <row r="78" spans="1:14" ht="15">
      <c r="A78" s="1"/>
      <c r="B78" s="398" t="s">
        <v>206</v>
      </c>
      <c r="C78" s="398"/>
      <c r="D78" s="462">
        <v>1335</v>
      </c>
      <c r="E78" s="462">
        <v>1243</v>
      </c>
      <c r="F78" s="451">
        <v>2175</v>
      </c>
      <c r="G78" s="451">
        <v>2249</v>
      </c>
      <c r="H78" s="1"/>
      <c r="I78" s="342"/>
      <c r="J78" s="337"/>
      <c r="K78" s="337"/>
      <c r="L78" s="337"/>
      <c r="M78" s="337"/>
      <c r="N78" s="337"/>
    </row>
    <row r="79" spans="1:14" s="427" customFormat="1" ht="15">
      <c r="A79" s="426"/>
      <c r="B79" s="400" t="s">
        <v>207</v>
      </c>
      <c r="C79" s="400"/>
      <c r="D79" s="458">
        <f>SUM(D76:D78)</f>
        <v>7574</v>
      </c>
      <c r="E79" s="458">
        <f>SUM(E76:E78)</f>
        <v>7915</v>
      </c>
      <c r="F79" s="458">
        <f>SUM(F76:F78)</f>
        <v>8806</v>
      </c>
      <c r="G79" s="458">
        <f>SUM(G76:G78)</f>
        <v>7587</v>
      </c>
      <c r="H79" s="426"/>
      <c r="I79" s="342"/>
      <c r="J79" s="337"/>
      <c r="K79" s="337"/>
      <c r="L79" s="337"/>
      <c r="M79" s="337"/>
      <c r="N79" s="337"/>
    </row>
    <row r="80" spans="1:14" ht="15">
      <c r="A80" s="1"/>
      <c r="B80" s="398" t="s">
        <v>208</v>
      </c>
      <c r="C80" s="398"/>
      <c r="D80" s="462">
        <v>0</v>
      </c>
      <c r="E80" s="462">
        <v>11</v>
      </c>
      <c r="F80" s="451">
        <v>9</v>
      </c>
      <c r="G80" s="451">
        <v>1</v>
      </c>
      <c r="H80" s="1"/>
      <c r="I80" s="342"/>
      <c r="J80" s="337"/>
      <c r="K80" s="337"/>
      <c r="L80" s="337"/>
      <c r="M80" s="337"/>
      <c r="N80" s="337"/>
    </row>
    <row r="81" spans="1:14" s="427" customFormat="1" ht="15">
      <c r="A81" s="426"/>
      <c r="B81" s="400" t="s">
        <v>156</v>
      </c>
      <c r="C81" s="400"/>
      <c r="D81" s="458">
        <f>SUM(D79:D80)</f>
        <v>7574</v>
      </c>
      <c r="E81" s="458">
        <f>SUM(E79:E80)</f>
        <v>7926</v>
      </c>
      <c r="F81" s="458">
        <f>SUM(F79:F80)</f>
        <v>8815</v>
      </c>
      <c r="G81" s="458">
        <f>SUM(G79:G80)</f>
        <v>7588</v>
      </c>
      <c r="H81" s="426"/>
      <c r="I81" s="342"/>
      <c r="J81" s="337"/>
      <c r="K81" s="337"/>
      <c r="L81" s="337"/>
      <c r="M81" s="337"/>
      <c r="N81" s="337"/>
    </row>
    <row r="82" spans="1:14" ht="15">
      <c r="A82" s="1"/>
      <c r="B82" s="9"/>
      <c r="C82" s="9"/>
      <c r="D82" s="10"/>
      <c r="E82" s="10"/>
      <c r="F82" s="413"/>
      <c r="G82" s="413"/>
      <c r="H82" s="1"/>
      <c r="I82" s="342"/>
      <c r="J82" s="337"/>
      <c r="K82" s="337"/>
      <c r="L82" s="337"/>
      <c r="M82" s="337"/>
      <c r="N82" s="337"/>
    </row>
    <row r="83" spans="1:14" ht="15">
      <c r="A83" s="1"/>
      <c r="B83" s="9"/>
      <c r="C83" s="9"/>
      <c r="D83" s="10"/>
      <c r="E83" s="10"/>
      <c r="F83" s="413"/>
      <c r="G83" s="413"/>
      <c r="H83" s="1"/>
      <c r="I83" s="342"/>
      <c r="J83" s="337"/>
      <c r="K83" s="337"/>
      <c r="L83" s="337"/>
      <c r="M83" s="337"/>
      <c r="N83" s="337"/>
    </row>
    <row r="84" spans="1:14" ht="15">
      <c r="A84" s="1"/>
      <c r="B84" s="1"/>
      <c r="C84" s="1"/>
      <c r="D84" s="2"/>
      <c r="E84" s="2"/>
      <c r="F84" s="431"/>
      <c r="G84" s="438"/>
      <c r="H84" s="1"/>
      <c r="I84" s="342"/>
      <c r="J84" s="337"/>
      <c r="K84" s="337"/>
      <c r="L84" s="337"/>
      <c r="M84" s="337"/>
      <c r="N84" s="337"/>
    </row>
    <row r="85" spans="1:14" ht="16.5">
      <c r="A85" s="1"/>
      <c r="B85" s="334" t="str">
        <f>+B2</f>
        <v>AGL Energy</v>
      </c>
      <c r="C85" s="334"/>
      <c r="D85" s="335"/>
      <c r="E85" s="335"/>
      <c r="F85" s="335"/>
      <c r="G85" s="335"/>
      <c r="H85" s="1"/>
      <c r="I85" s="342"/>
      <c r="J85" s="337"/>
      <c r="K85" s="337"/>
      <c r="L85" s="337"/>
      <c r="M85" s="337"/>
      <c r="N85" s="337"/>
    </row>
    <row r="86" spans="1:14" ht="16.5">
      <c r="A86" s="1"/>
      <c r="B86" s="336" t="s">
        <v>131</v>
      </c>
      <c r="C86" s="336"/>
      <c r="D86" s="337"/>
      <c r="E86" s="337"/>
      <c r="F86" s="337"/>
      <c r="G86" s="337"/>
      <c r="H86" s="1"/>
      <c r="I86" s="342"/>
      <c r="J86" s="337"/>
      <c r="K86" s="337"/>
      <c r="L86" s="337"/>
      <c r="M86" s="337"/>
      <c r="N86" s="337"/>
    </row>
    <row r="87" spans="1:14" ht="16.5" thickBot="1">
      <c r="A87" s="14"/>
      <c r="B87" s="332" t="s">
        <v>231</v>
      </c>
      <c r="C87" s="332"/>
      <c r="D87" s="333"/>
      <c r="E87" s="333"/>
      <c r="F87" s="333"/>
      <c r="G87" s="333"/>
      <c r="H87" s="1"/>
      <c r="I87" s="342"/>
      <c r="J87" s="337"/>
      <c r="K87" s="337"/>
      <c r="L87" s="337"/>
      <c r="M87" s="337"/>
      <c r="N87" s="337"/>
    </row>
    <row r="88" spans="1:14" ht="15">
      <c r="A88" s="14"/>
      <c r="B88" s="3"/>
      <c r="C88" s="3"/>
      <c r="D88" s="4">
        <f>D5</f>
        <v>2017</v>
      </c>
      <c r="E88" s="4">
        <f>E5</f>
        <v>2016</v>
      </c>
      <c r="F88" s="432">
        <f>F5</f>
        <v>2015</v>
      </c>
      <c r="G88" s="432">
        <f>G5</f>
        <v>2014</v>
      </c>
      <c r="H88" s="1"/>
      <c r="I88" s="342"/>
      <c r="J88" s="337"/>
      <c r="K88" s="337"/>
      <c r="L88" s="337"/>
      <c r="M88" s="337"/>
      <c r="N88" s="337"/>
    </row>
    <row r="89" spans="1:14" ht="15.75" thickBot="1">
      <c r="A89" s="14"/>
      <c r="B89" s="3"/>
      <c r="C89" s="3"/>
      <c r="D89" s="5" t="str">
        <f>+G6</f>
        <v>$'m</v>
      </c>
      <c r="E89" s="5" t="str">
        <f>+G6</f>
        <v>$'m</v>
      </c>
      <c r="F89" s="435" t="str">
        <f>+G6</f>
        <v>$'m</v>
      </c>
      <c r="G89" s="435" t="str">
        <f>+G6</f>
        <v>$'m</v>
      </c>
      <c r="H89" s="1"/>
      <c r="I89" s="342"/>
      <c r="J89" s="337"/>
      <c r="K89" s="337"/>
      <c r="L89" s="337"/>
      <c r="M89" s="337"/>
      <c r="N89" s="337"/>
    </row>
    <row r="90" spans="1:14" ht="15">
      <c r="A90" s="14"/>
      <c r="B90" s="3" t="s">
        <v>209</v>
      </c>
      <c r="C90" s="3"/>
      <c r="D90" s="6">
        <v>12584</v>
      </c>
      <c r="E90" s="6">
        <v>11150</v>
      </c>
      <c r="F90" s="411">
        <v>10678</v>
      </c>
      <c r="G90" s="411">
        <v>10445</v>
      </c>
      <c r="H90" s="1"/>
      <c r="I90" s="342"/>
      <c r="J90" s="337"/>
      <c r="K90" s="337"/>
      <c r="L90" s="337"/>
      <c r="M90" s="337"/>
      <c r="N90" s="337"/>
    </row>
    <row r="91" spans="1:14" ht="15">
      <c r="A91" s="14"/>
      <c r="B91" s="3" t="s">
        <v>227</v>
      </c>
      <c r="C91" s="3"/>
      <c r="D91" s="6">
        <v>0</v>
      </c>
      <c r="E91" s="6">
        <v>25</v>
      </c>
      <c r="F91" s="411">
        <v>0</v>
      </c>
      <c r="G91" s="411">
        <v>0</v>
      </c>
      <c r="H91" s="1"/>
      <c r="I91" s="342"/>
      <c r="J91" s="337"/>
      <c r="K91" s="337"/>
      <c r="L91" s="337"/>
      <c r="M91" s="337"/>
      <c r="N91" s="337"/>
    </row>
    <row r="92" spans="1:14" ht="15">
      <c r="A92" s="14"/>
      <c r="B92" s="11" t="s">
        <v>210</v>
      </c>
      <c r="C92" s="11"/>
      <c r="D92" s="8">
        <v>-11131</v>
      </c>
      <c r="E92" s="8">
        <v>-10979</v>
      </c>
      <c r="F92" s="274">
        <v>-9759</v>
      </c>
      <c r="G92" s="274">
        <v>-9165</v>
      </c>
      <c r="H92" s="3"/>
      <c r="I92" s="342"/>
      <c r="J92" s="337"/>
      <c r="K92" s="337"/>
      <c r="L92" s="337"/>
      <c r="M92" s="337"/>
      <c r="N92" s="337"/>
    </row>
    <row r="93" spans="1:14" ht="15">
      <c r="A93" s="14"/>
      <c r="B93" s="9" t="s">
        <v>211</v>
      </c>
      <c r="C93" s="9"/>
      <c r="D93" s="10">
        <v>19</v>
      </c>
      <c r="E93" s="10">
        <v>26</v>
      </c>
      <c r="F93" s="413">
        <v>27</v>
      </c>
      <c r="G93" s="413">
        <v>25</v>
      </c>
      <c r="H93" s="3"/>
      <c r="I93" s="342"/>
      <c r="J93" s="337"/>
      <c r="K93" s="337"/>
      <c r="L93" s="337"/>
      <c r="M93" s="337"/>
      <c r="N93" s="337"/>
    </row>
    <row r="94" spans="1:14" ht="15">
      <c r="A94" s="14"/>
      <c r="B94" s="11" t="s">
        <v>212</v>
      </c>
      <c r="C94" s="11"/>
      <c r="D94" s="8">
        <f>SUM(D90:D93)</f>
        <v>1472</v>
      </c>
      <c r="E94" s="8">
        <f>SUM(E90:E93)</f>
        <v>222</v>
      </c>
      <c r="F94" s="8">
        <f>SUM(F90:F93)</f>
        <v>946</v>
      </c>
      <c r="G94" s="8">
        <f>SUM(G90:G93)</f>
        <v>1305</v>
      </c>
      <c r="H94" s="18"/>
      <c r="I94" s="342"/>
      <c r="J94" s="337"/>
      <c r="K94" s="337"/>
      <c r="L94" s="337"/>
      <c r="M94" s="337"/>
      <c r="N94" s="337"/>
    </row>
    <row r="95" spans="1:14" ht="15">
      <c r="A95" s="14"/>
      <c r="B95" s="3" t="s">
        <v>213</v>
      </c>
      <c r="C95" s="3"/>
      <c r="D95" s="10">
        <v>-484</v>
      </c>
      <c r="E95" s="10">
        <v>-478</v>
      </c>
      <c r="F95" s="413">
        <v>-379</v>
      </c>
      <c r="G95" s="413">
        <v>-326</v>
      </c>
      <c r="H95" s="3"/>
      <c r="I95" s="342"/>
      <c r="J95" s="337"/>
      <c r="K95" s="337"/>
      <c r="L95" s="337"/>
      <c r="M95" s="337"/>
      <c r="N95" s="337"/>
    </row>
    <row r="96" spans="1:14" ht="15">
      <c r="A96" s="14"/>
      <c r="B96" s="7" t="s">
        <v>214</v>
      </c>
      <c r="C96" s="11"/>
      <c r="D96" s="8">
        <f>SUM(D94:D95)</f>
        <v>988</v>
      </c>
      <c r="E96" s="8">
        <f>SUM(E94:E95)</f>
        <v>-256</v>
      </c>
      <c r="F96" s="8">
        <f>SUM(F94:F95)</f>
        <v>567</v>
      </c>
      <c r="G96" s="8">
        <f>SUM(G94:G95)</f>
        <v>979</v>
      </c>
      <c r="H96" s="18"/>
      <c r="I96" s="342"/>
      <c r="J96" s="337"/>
      <c r="K96" s="337"/>
      <c r="L96" s="337"/>
      <c r="M96" s="337"/>
      <c r="N96" s="337"/>
    </row>
    <row r="97" spans="1:14" ht="15">
      <c r="A97" s="14"/>
      <c r="B97" s="9" t="s">
        <v>215</v>
      </c>
      <c r="C97" s="9"/>
      <c r="D97" s="10">
        <v>13</v>
      </c>
      <c r="E97" s="10">
        <v>18</v>
      </c>
      <c r="F97" s="413">
        <v>20</v>
      </c>
      <c r="G97" s="413">
        <v>24</v>
      </c>
      <c r="H97" s="3"/>
      <c r="I97" s="342"/>
      <c r="J97" s="337"/>
      <c r="K97" s="337"/>
      <c r="L97" s="337"/>
      <c r="M97" s="337"/>
      <c r="N97" s="337"/>
    </row>
    <row r="98" spans="1:14" ht="15">
      <c r="A98" s="14"/>
      <c r="B98" s="11" t="s">
        <v>216</v>
      </c>
      <c r="C98" s="11"/>
      <c r="D98" s="8">
        <v>-237</v>
      </c>
      <c r="E98" s="8">
        <v>-236</v>
      </c>
      <c r="F98" s="274">
        <v>-250</v>
      </c>
      <c r="G98" s="274">
        <v>-243</v>
      </c>
      <c r="H98" s="18"/>
      <c r="I98" s="342"/>
      <c r="J98" s="337"/>
      <c r="K98" s="337"/>
      <c r="L98" s="337"/>
      <c r="M98" s="337"/>
      <c r="N98" s="337"/>
    </row>
    <row r="99" spans="1:14" ht="15">
      <c r="A99" s="14"/>
      <c r="B99" s="9" t="s">
        <v>217</v>
      </c>
      <c r="C99" s="9"/>
      <c r="D99" s="10">
        <v>-224</v>
      </c>
      <c r="E99" s="10">
        <v>-218</v>
      </c>
      <c r="F99" s="413">
        <v>-230</v>
      </c>
      <c r="G99" s="413">
        <v>-219</v>
      </c>
      <c r="H99" s="3"/>
      <c r="I99" s="342"/>
      <c r="J99" s="337"/>
      <c r="K99" s="337"/>
      <c r="L99" s="337"/>
      <c r="M99" s="337"/>
      <c r="N99" s="337"/>
    </row>
    <row r="100" spans="1:14" ht="15">
      <c r="A100" s="14"/>
      <c r="B100" s="11" t="s">
        <v>218</v>
      </c>
      <c r="C100" s="11"/>
      <c r="D100" s="8">
        <v>746</v>
      </c>
      <c r="E100" s="8">
        <v>-476</v>
      </c>
      <c r="F100" s="274">
        <v>337</v>
      </c>
      <c r="G100" s="274">
        <v>760</v>
      </c>
      <c r="H100" s="18"/>
      <c r="I100" s="342"/>
      <c r="J100" s="337"/>
      <c r="K100" s="337"/>
      <c r="L100" s="337"/>
      <c r="M100" s="337"/>
      <c r="N100" s="337"/>
    </row>
    <row r="101" spans="1:14" ht="15">
      <c r="A101" s="14"/>
      <c r="B101" s="273" t="s">
        <v>219</v>
      </c>
      <c r="C101" s="273"/>
      <c r="D101" s="274">
        <v>-225</v>
      </c>
      <c r="E101" s="274">
        <v>67</v>
      </c>
      <c r="F101" s="274">
        <v>-119</v>
      </c>
      <c r="G101" s="274">
        <v>-190</v>
      </c>
      <c r="H101" s="18"/>
      <c r="I101" s="342"/>
      <c r="J101" s="337"/>
      <c r="K101" s="337"/>
      <c r="L101" s="337"/>
      <c r="M101" s="337"/>
      <c r="N101" s="337"/>
    </row>
    <row r="102" spans="1:14" ht="15">
      <c r="A102" s="14"/>
      <c r="B102" s="11" t="s">
        <v>228</v>
      </c>
      <c r="C102" s="11"/>
      <c r="D102" s="8">
        <v>539</v>
      </c>
      <c r="E102" s="8">
        <v>-407</v>
      </c>
      <c r="F102" s="274">
        <v>218</v>
      </c>
      <c r="G102" s="274">
        <v>570</v>
      </c>
      <c r="H102" s="18"/>
      <c r="I102" s="342"/>
      <c r="J102" s="337"/>
      <c r="K102" s="337"/>
      <c r="L102" s="337"/>
      <c r="M102" s="337"/>
      <c r="N102" s="337"/>
    </row>
    <row r="103" spans="1:14" ht="15">
      <c r="A103" s="14"/>
      <c r="B103" s="273" t="s">
        <v>220</v>
      </c>
      <c r="C103" s="273"/>
      <c r="D103" s="274">
        <v>107</v>
      </c>
      <c r="E103" s="274">
        <v>-111</v>
      </c>
      <c r="F103" s="274">
        <v>135</v>
      </c>
      <c r="G103" s="274">
        <v>60</v>
      </c>
      <c r="H103" s="18"/>
      <c r="I103" s="342"/>
      <c r="J103" s="337"/>
      <c r="K103" s="337"/>
      <c r="L103" s="337"/>
      <c r="M103" s="337"/>
      <c r="N103" s="337"/>
    </row>
    <row r="104" spans="1:14" ht="15">
      <c r="A104" s="14"/>
      <c r="B104" s="11" t="s">
        <v>221</v>
      </c>
      <c r="C104" s="11"/>
      <c r="D104" s="8">
        <v>-32</v>
      </c>
      <c r="E104" s="8">
        <v>33</v>
      </c>
      <c r="F104" s="274">
        <v>-40</v>
      </c>
      <c r="G104" s="274">
        <v>-18</v>
      </c>
      <c r="H104" s="18"/>
      <c r="I104" s="342"/>
      <c r="J104" s="337"/>
      <c r="K104" s="337"/>
      <c r="L104" s="337"/>
      <c r="M104" s="337"/>
      <c r="N104" s="337"/>
    </row>
    <row r="105" spans="1:14" ht="15">
      <c r="A105" s="14"/>
      <c r="B105" s="11" t="s">
        <v>229</v>
      </c>
      <c r="C105" s="11"/>
      <c r="D105" s="8">
        <v>72</v>
      </c>
      <c r="E105" s="8">
        <v>12</v>
      </c>
      <c r="F105" s="274">
        <v>-22</v>
      </c>
      <c r="G105" s="274">
        <v>-135</v>
      </c>
      <c r="H105" s="18"/>
      <c r="I105" s="342"/>
      <c r="J105" s="337"/>
      <c r="K105" s="337"/>
      <c r="L105" s="337"/>
      <c r="M105" s="337"/>
      <c r="N105" s="337"/>
    </row>
    <row r="106" spans="1:14" ht="15">
      <c r="A106" s="14"/>
      <c r="B106" s="9" t="s">
        <v>222</v>
      </c>
      <c r="C106" s="9"/>
      <c r="D106" s="10">
        <v>-15</v>
      </c>
      <c r="E106" s="10">
        <v>29</v>
      </c>
      <c r="F106" s="413">
        <v>94</v>
      </c>
      <c r="G106" s="413">
        <v>-6</v>
      </c>
      <c r="H106" s="1"/>
      <c r="I106" s="342"/>
      <c r="J106" s="337"/>
      <c r="K106" s="337"/>
      <c r="L106" s="337"/>
      <c r="M106" s="337"/>
      <c r="N106" s="337"/>
    </row>
    <row r="107" spans="1:14" ht="15">
      <c r="A107" s="1"/>
      <c r="B107" s="7" t="s">
        <v>223</v>
      </c>
      <c r="C107" s="7"/>
      <c r="D107" s="12">
        <v>0</v>
      </c>
      <c r="E107" s="12">
        <v>-1</v>
      </c>
      <c r="F107" s="412">
        <v>-14</v>
      </c>
      <c r="G107" s="412">
        <v>0</v>
      </c>
      <c r="H107" s="1"/>
      <c r="I107" s="342"/>
      <c r="J107" s="337"/>
      <c r="K107" s="337"/>
      <c r="L107" s="337"/>
      <c r="M107" s="337"/>
      <c r="N107" s="337"/>
    </row>
    <row r="108" spans="1:14" ht="15">
      <c r="A108" s="1"/>
      <c r="B108" s="7" t="s">
        <v>230</v>
      </c>
      <c r="C108" s="7"/>
      <c r="D108" s="12">
        <v>0</v>
      </c>
      <c r="E108" s="12">
        <v>15</v>
      </c>
      <c r="F108" s="412">
        <v>0</v>
      </c>
      <c r="G108" s="412">
        <v>0</v>
      </c>
      <c r="H108" s="1"/>
      <c r="I108" s="342"/>
      <c r="J108" s="337"/>
      <c r="K108" s="337"/>
      <c r="L108" s="337"/>
      <c r="M108" s="337"/>
      <c r="N108" s="337"/>
    </row>
    <row r="109" spans="1:14" ht="15">
      <c r="A109" s="1"/>
      <c r="B109" s="9" t="s">
        <v>224</v>
      </c>
      <c r="C109" s="9"/>
      <c r="D109" s="10">
        <v>-17</v>
      </c>
      <c r="E109" s="10">
        <v>-12</v>
      </c>
      <c r="F109" s="413">
        <v>-22</v>
      </c>
      <c r="G109" s="413">
        <v>42</v>
      </c>
      <c r="H109" s="1"/>
      <c r="I109" s="342"/>
      <c r="J109" s="337"/>
      <c r="K109" s="337"/>
      <c r="L109" s="337"/>
      <c r="M109" s="337"/>
      <c r="N109" s="337"/>
    </row>
    <row r="110" spans="1:14" ht="15">
      <c r="A110" s="3"/>
      <c r="B110" s="3" t="s">
        <v>225</v>
      </c>
      <c r="C110" s="3"/>
      <c r="D110" s="6">
        <f>SUM(D103:D109)</f>
        <v>115</v>
      </c>
      <c r="E110" s="6">
        <f>SUM(E103:E109)</f>
        <v>-35</v>
      </c>
      <c r="F110" s="6">
        <f>SUM(F103:F109)</f>
        <v>131</v>
      </c>
      <c r="G110" s="6">
        <f>SUM(G103:G109)</f>
        <v>-57</v>
      </c>
      <c r="H110" s="1"/>
      <c r="I110" s="342"/>
      <c r="J110" s="337"/>
      <c r="K110" s="337"/>
      <c r="L110" s="337"/>
      <c r="M110" s="337"/>
      <c r="N110" s="337"/>
    </row>
    <row r="111" spans="1:14" ht="15">
      <c r="A111" s="3"/>
      <c r="B111" s="7" t="s">
        <v>226</v>
      </c>
      <c r="C111" s="7"/>
      <c r="D111" s="12">
        <f>SUM(D102,D110)</f>
        <v>654</v>
      </c>
      <c r="E111" s="12">
        <f>SUM(E102,E110)</f>
        <v>-442</v>
      </c>
      <c r="F111" s="12">
        <f>SUM(F102,F110)</f>
        <v>349</v>
      </c>
      <c r="G111" s="12">
        <f>SUM(G102,G110)</f>
        <v>513</v>
      </c>
      <c r="H111" s="1"/>
      <c r="I111" s="342"/>
      <c r="J111" s="337"/>
      <c r="K111" s="337"/>
      <c r="L111" s="337"/>
      <c r="M111" s="337"/>
      <c r="N111" s="337"/>
    </row>
    <row r="112" spans="1:14" ht="15">
      <c r="A112" s="3"/>
      <c r="B112" s="7"/>
      <c r="C112" s="7"/>
      <c r="D112" s="12"/>
      <c r="E112" s="12"/>
      <c r="F112" s="412"/>
      <c r="G112" s="412"/>
      <c r="H112" s="1"/>
      <c r="I112" s="342"/>
      <c r="J112" s="337"/>
      <c r="K112" s="337"/>
      <c r="L112" s="337"/>
      <c r="M112" s="337"/>
      <c r="N112" s="337"/>
    </row>
    <row r="113" spans="1:14" ht="15">
      <c r="A113" s="3"/>
      <c r="B113" s="7"/>
      <c r="C113" s="7"/>
      <c r="D113" s="12"/>
      <c r="E113" s="12"/>
      <c r="F113" s="412"/>
      <c r="G113" s="412"/>
      <c r="H113" s="1"/>
      <c r="I113" s="342"/>
      <c r="J113" s="337"/>
      <c r="K113" s="337"/>
      <c r="L113" s="337"/>
      <c r="M113" s="337"/>
      <c r="N113" s="337"/>
    </row>
    <row r="114" spans="1:14" ht="15">
      <c r="A114" s="3"/>
      <c r="B114" s="7"/>
      <c r="C114" s="7"/>
      <c r="D114" s="12"/>
      <c r="E114" s="12"/>
      <c r="F114" s="412"/>
      <c r="G114" s="412"/>
      <c r="H114" s="1"/>
      <c r="I114" s="342"/>
      <c r="J114" s="337"/>
      <c r="K114" s="337"/>
      <c r="L114" s="337"/>
      <c r="M114" s="337"/>
      <c r="N114" s="337"/>
    </row>
    <row r="115" spans="1:14" ht="15">
      <c r="A115" s="3"/>
      <c r="B115" s="7"/>
      <c r="C115" s="7"/>
      <c r="D115" s="12"/>
      <c r="E115" s="12"/>
      <c r="F115" s="12"/>
      <c r="G115" s="12"/>
      <c r="H115" s="1"/>
      <c r="I115" s="342"/>
      <c r="J115" s="337"/>
      <c r="K115" s="337"/>
      <c r="L115" s="337"/>
      <c r="M115" s="337"/>
      <c r="N115" s="337"/>
    </row>
    <row r="116" spans="1:14" ht="15">
      <c r="A116" s="3"/>
      <c r="B116" s="7"/>
      <c r="C116" s="7"/>
      <c r="D116" s="12"/>
      <c r="E116" s="12"/>
      <c r="F116" s="412"/>
      <c r="G116" s="412"/>
      <c r="H116" s="1"/>
      <c r="I116" s="342"/>
      <c r="J116" s="337"/>
      <c r="K116" s="337"/>
      <c r="L116" s="337"/>
      <c r="M116" s="337"/>
      <c r="N116" s="337"/>
    </row>
    <row r="117" spans="1:14" ht="15">
      <c r="A117" s="3"/>
      <c r="B117" s="7"/>
      <c r="C117" s="7"/>
      <c r="D117" s="12"/>
      <c r="E117" s="12"/>
      <c r="F117" s="412"/>
      <c r="G117" s="412"/>
      <c r="H117" s="1"/>
      <c r="I117" s="342"/>
      <c r="J117" s="337"/>
      <c r="K117" s="337"/>
      <c r="L117" s="337"/>
      <c r="M117" s="337"/>
      <c r="N117" s="337"/>
    </row>
    <row r="118" spans="1:14" ht="15">
      <c r="A118" s="3"/>
      <c r="B118" s="7"/>
      <c r="C118" s="7"/>
      <c r="D118" s="12"/>
      <c r="E118" s="12"/>
      <c r="F118" s="412"/>
      <c r="G118" s="412"/>
      <c r="H118" s="1"/>
      <c r="I118" s="342"/>
      <c r="J118" s="337"/>
      <c r="K118" s="337"/>
      <c r="L118" s="337"/>
      <c r="M118" s="337"/>
      <c r="N118" s="337"/>
    </row>
    <row r="119" spans="1:14" ht="15">
      <c r="A119" s="1"/>
      <c r="B119" s="1"/>
      <c r="C119" s="1"/>
      <c r="D119" s="2"/>
      <c r="E119" s="2"/>
      <c r="F119" s="431"/>
      <c r="G119" s="431"/>
      <c r="H119" s="1"/>
      <c r="I119" s="342"/>
      <c r="J119" s="337"/>
      <c r="K119" s="337"/>
      <c r="L119" s="337"/>
      <c r="M119" s="337"/>
      <c r="N119" s="337"/>
    </row>
    <row r="120" spans="1:14" ht="16.5">
      <c r="A120" s="1"/>
      <c r="B120" s="338" t="s">
        <v>97</v>
      </c>
      <c r="C120" s="343"/>
      <c r="D120" s="337"/>
      <c r="E120" s="337"/>
      <c r="F120" s="337"/>
      <c r="G120" s="337"/>
      <c r="H120" s="337"/>
      <c r="I120" s="342"/>
      <c r="J120" s="337"/>
      <c r="K120" s="337"/>
      <c r="L120" s="337"/>
      <c r="M120" s="337"/>
      <c r="N120" s="337"/>
    </row>
    <row r="121" spans="1:14" ht="15">
      <c r="A121" s="1"/>
      <c r="B121" s="339" t="s">
        <v>112</v>
      </c>
      <c r="C121" s="340"/>
      <c r="D121" s="340"/>
      <c r="E121" s="340"/>
      <c r="F121" s="340"/>
      <c r="G121" s="340"/>
      <c r="H121" s="340"/>
      <c r="I121" s="342"/>
      <c r="J121" s="337"/>
      <c r="K121" s="337"/>
      <c r="L121" s="337"/>
      <c r="M121" s="337"/>
      <c r="N121" s="337"/>
    </row>
    <row r="122" spans="1:14" ht="15">
      <c r="A122" s="1"/>
      <c r="B122" s="339"/>
      <c r="C122" s="340"/>
      <c r="D122" s="340"/>
      <c r="E122" s="340"/>
      <c r="F122" s="340"/>
      <c r="G122" s="340"/>
      <c r="H122" s="340"/>
      <c r="I122" s="342"/>
      <c r="J122" s="337"/>
      <c r="K122" s="337"/>
      <c r="L122" s="337"/>
      <c r="M122" s="337"/>
      <c r="N122" s="337"/>
    </row>
    <row r="123" spans="1:14" ht="15">
      <c r="A123" s="1"/>
      <c r="B123" s="19"/>
      <c r="C123" s="21"/>
      <c r="D123" s="20"/>
      <c r="E123" s="20"/>
      <c r="F123" s="436"/>
      <c r="G123" s="442"/>
      <c r="H123" s="21"/>
      <c r="I123" s="342"/>
      <c r="J123" s="337"/>
      <c r="K123" s="337"/>
      <c r="L123" s="337"/>
      <c r="M123" s="337"/>
      <c r="N123" s="337"/>
    </row>
    <row r="124" spans="1:14" ht="15">
      <c r="A124" s="1"/>
      <c r="B124" s="19"/>
      <c r="C124" s="21"/>
      <c r="D124" s="20"/>
      <c r="E124" s="20"/>
      <c r="F124" s="436"/>
      <c r="G124" s="442"/>
      <c r="H124" s="21"/>
      <c r="I124" s="342"/>
      <c r="J124" s="337"/>
      <c r="K124" s="337"/>
      <c r="L124" s="337"/>
      <c r="M124" s="337"/>
      <c r="N124" s="337"/>
    </row>
    <row r="125" spans="1:14" ht="15">
      <c r="A125" s="1"/>
      <c r="B125" s="19"/>
      <c r="C125" s="21"/>
      <c r="D125" s="20"/>
      <c r="E125" s="20"/>
      <c r="F125" s="436"/>
      <c r="G125" s="442"/>
      <c r="H125" s="21"/>
      <c r="I125" s="342"/>
      <c r="J125" s="337"/>
      <c r="K125" s="337"/>
      <c r="L125" s="337"/>
      <c r="M125" s="337"/>
      <c r="N125" s="337"/>
    </row>
    <row r="126" spans="1:14" ht="15">
      <c r="A126" s="1"/>
      <c r="B126" s="19"/>
      <c r="C126" s="21"/>
      <c r="D126" s="20"/>
      <c r="E126" s="20"/>
      <c r="F126" s="436"/>
      <c r="G126" s="442"/>
      <c r="H126" s="21"/>
      <c r="I126" s="342"/>
      <c r="J126" s="337"/>
      <c r="K126" s="337"/>
      <c r="L126" s="337"/>
      <c r="M126" s="337"/>
      <c r="N126" s="337"/>
    </row>
    <row r="127" spans="1:14" ht="15">
      <c r="A127" s="1"/>
      <c r="B127" s="19"/>
      <c r="C127" s="21"/>
      <c r="D127" s="20"/>
      <c r="E127" s="20"/>
      <c r="F127" s="436"/>
      <c r="G127" s="442"/>
      <c r="H127" s="21"/>
      <c r="I127" s="342"/>
      <c r="J127" s="337"/>
      <c r="K127" s="337"/>
      <c r="L127" s="337"/>
      <c r="M127" s="337"/>
      <c r="N127" s="337"/>
    </row>
    <row r="128" spans="1:14" ht="15">
      <c r="A128" s="1"/>
      <c r="B128" s="19"/>
      <c r="C128" s="21"/>
      <c r="D128" s="20"/>
      <c r="E128" s="20"/>
      <c r="F128" s="436"/>
      <c r="G128" s="442"/>
      <c r="H128" s="21"/>
      <c r="I128" s="342"/>
      <c r="J128" s="337"/>
      <c r="K128" s="337"/>
      <c r="L128" s="337"/>
      <c r="M128" s="337"/>
      <c r="N128" s="337"/>
    </row>
    <row r="129" spans="1:14" ht="15">
      <c r="A129" s="1"/>
      <c r="B129" s="19"/>
      <c r="C129" s="21"/>
      <c r="D129" s="20"/>
      <c r="E129" s="20"/>
      <c r="F129" s="436"/>
      <c r="G129" s="442"/>
      <c r="H129" s="21"/>
      <c r="I129" s="342"/>
      <c r="J129" s="337"/>
      <c r="K129" s="337"/>
      <c r="L129" s="337"/>
      <c r="M129" s="337"/>
      <c r="N129" s="337"/>
    </row>
    <row r="130" spans="1:14" ht="15">
      <c r="A130" s="14"/>
      <c r="B130" s="19"/>
      <c r="C130" s="21"/>
      <c r="D130" s="20"/>
      <c r="E130" s="20"/>
      <c r="F130" s="436"/>
      <c r="G130" s="442"/>
      <c r="H130" s="21"/>
      <c r="I130" s="342"/>
      <c r="J130" s="337"/>
      <c r="K130" s="337"/>
      <c r="L130" s="337"/>
      <c r="M130" s="337"/>
      <c r="N130" s="337"/>
    </row>
    <row r="131" spans="1:14" ht="15">
      <c r="A131" s="14"/>
      <c r="B131" s="19"/>
      <c r="C131" s="21"/>
      <c r="D131" s="20"/>
      <c r="E131" s="20"/>
      <c r="F131" s="436"/>
      <c r="G131" s="442"/>
      <c r="H131" s="21"/>
      <c r="I131" s="342"/>
      <c r="J131" s="337"/>
      <c r="K131" s="337"/>
      <c r="L131" s="337"/>
      <c r="M131" s="337"/>
      <c r="N131" s="337"/>
    </row>
    <row r="132" spans="1:14" ht="15">
      <c r="A132" s="14"/>
      <c r="B132" s="19"/>
      <c r="C132" s="21"/>
      <c r="D132" s="20"/>
      <c r="E132" s="20"/>
      <c r="F132" s="436"/>
      <c r="G132" s="442"/>
      <c r="H132" s="21"/>
      <c r="I132" s="342"/>
      <c r="J132" s="337"/>
      <c r="K132" s="337"/>
      <c r="L132" s="337"/>
      <c r="M132" s="337"/>
      <c r="N132" s="337"/>
    </row>
    <row r="133" spans="1:14" ht="15">
      <c r="A133" s="14"/>
      <c r="B133" s="19"/>
      <c r="C133" s="21"/>
      <c r="D133" s="20"/>
      <c r="E133" s="20"/>
      <c r="F133" s="436"/>
      <c r="G133" s="442"/>
      <c r="H133" s="21"/>
      <c r="I133" s="342"/>
      <c r="J133" s="337"/>
      <c r="K133" s="337"/>
      <c r="L133" s="337"/>
      <c r="M133" s="337"/>
      <c r="N133" s="337"/>
    </row>
    <row r="134" spans="1:14" ht="15">
      <c r="A134" s="14"/>
      <c r="B134" s="19"/>
      <c r="C134" s="21"/>
      <c r="D134" s="20"/>
      <c r="E134" s="20"/>
      <c r="F134" s="436"/>
      <c r="G134" s="442"/>
      <c r="H134" s="21"/>
      <c r="I134" s="342"/>
      <c r="J134" s="337"/>
      <c r="K134" s="337"/>
      <c r="L134" s="337"/>
      <c r="M134" s="337"/>
      <c r="N134" s="337"/>
    </row>
    <row r="135" spans="1:14" ht="15">
      <c r="A135" s="14"/>
      <c r="B135" s="19"/>
      <c r="C135" s="21"/>
      <c r="D135" s="20"/>
      <c r="E135" s="20"/>
      <c r="F135" s="436"/>
      <c r="G135" s="442"/>
      <c r="H135" s="21"/>
      <c r="I135" s="342"/>
      <c r="J135" s="337"/>
      <c r="K135" s="337"/>
      <c r="L135" s="337"/>
      <c r="M135" s="337"/>
      <c r="N135" s="337"/>
    </row>
    <row r="136" spans="1:14" ht="15">
      <c r="A136" s="14"/>
      <c r="B136" s="19"/>
      <c r="C136" s="21"/>
      <c r="D136" s="20"/>
      <c r="E136" s="20"/>
      <c r="F136" s="436"/>
      <c r="G136" s="442"/>
      <c r="H136" s="21"/>
      <c r="I136" s="342"/>
      <c r="J136" s="337"/>
      <c r="K136" s="337"/>
      <c r="L136" s="337"/>
      <c r="M136" s="337"/>
      <c r="N136" s="337"/>
    </row>
    <row r="137" spans="1:14" ht="15">
      <c r="A137" s="14"/>
      <c r="B137" s="19"/>
      <c r="C137" s="21"/>
      <c r="D137" s="20"/>
      <c r="E137" s="20"/>
      <c r="F137" s="436"/>
      <c r="G137" s="442"/>
      <c r="H137" s="21"/>
      <c r="I137" s="342"/>
      <c r="J137" s="337"/>
      <c r="K137" s="337"/>
      <c r="L137" s="337"/>
      <c r="M137" s="337"/>
      <c r="N137" s="337"/>
    </row>
    <row r="138" spans="1:14" ht="15">
      <c r="A138" s="14"/>
      <c r="B138" s="19"/>
      <c r="C138" s="21"/>
      <c r="D138" s="20"/>
      <c r="E138" s="20"/>
      <c r="F138" s="436"/>
      <c r="G138" s="442"/>
      <c r="H138" s="21"/>
      <c r="I138" s="342"/>
      <c r="J138" s="337"/>
      <c r="K138" s="337"/>
      <c r="L138" s="337"/>
      <c r="M138" s="337"/>
      <c r="N138" s="337"/>
    </row>
    <row r="139" spans="1:14" ht="15">
      <c r="A139" s="14"/>
      <c r="B139" s="19"/>
      <c r="C139" s="21"/>
      <c r="D139" s="20"/>
      <c r="E139" s="20"/>
      <c r="F139" s="436"/>
      <c r="G139" s="442"/>
      <c r="H139" s="21"/>
      <c r="I139" s="342"/>
      <c r="J139" s="337"/>
      <c r="K139" s="337"/>
      <c r="L139" s="337"/>
      <c r="M139" s="337"/>
      <c r="N139" s="337"/>
    </row>
    <row r="140" spans="1:14" ht="15">
      <c r="A140" s="14"/>
      <c r="B140" s="19"/>
      <c r="C140" s="21"/>
      <c r="D140" s="20"/>
      <c r="E140" s="20"/>
      <c r="F140" s="436"/>
      <c r="G140" s="442"/>
      <c r="H140" s="21"/>
      <c r="I140" s="342"/>
      <c r="J140" s="337"/>
      <c r="K140" s="337"/>
      <c r="L140" s="337"/>
      <c r="M140" s="337"/>
      <c r="N140" s="337"/>
    </row>
    <row r="141" spans="1:14" ht="15">
      <c r="A141" s="14"/>
      <c r="B141" s="19"/>
      <c r="C141" s="21"/>
      <c r="D141" s="20"/>
      <c r="E141" s="20"/>
      <c r="F141" s="436"/>
      <c r="G141" s="442"/>
      <c r="H141" s="21"/>
      <c r="I141" s="342"/>
      <c r="J141" s="337"/>
      <c r="K141" s="337"/>
      <c r="L141" s="337"/>
      <c r="M141" s="337"/>
      <c r="N141" s="337"/>
    </row>
    <row r="142" spans="1:14" ht="15">
      <c r="A142" s="14"/>
      <c r="B142" s="19"/>
      <c r="C142" s="21"/>
      <c r="D142" s="20"/>
      <c r="E142" s="20"/>
      <c r="F142" s="436"/>
      <c r="G142" s="442"/>
      <c r="H142" s="21"/>
      <c r="I142" s="342"/>
      <c r="J142" s="337"/>
      <c r="K142" s="337"/>
      <c r="L142" s="337"/>
      <c r="M142" s="337"/>
      <c r="N142" s="337"/>
    </row>
    <row r="143" spans="1:14" ht="15">
      <c r="A143" s="14"/>
      <c r="B143" s="19"/>
      <c r="C143" s="21"/>
      <c r="D143" s="20"/>
      <c r="E143" s="20"/>
      <c r="F143" s="436"/>
      <c r="G143" s="442"/>
      <c r="H143" s="21"/>
      <c r="I143" s="342"/>
      <c r="J143" s="337"/>
      <c r="K143" s="337"/>
      <c r="L143" s="337"/>
      <c r="M143" s="337"/>
      <c r="N143" s="337"/>
    </row>
    <row r="144" spans="1:14" ht="15">
      <c r="A144" s="14"/>
      <c r="B144" s="19"/>
      <c r="C144" s="21"/>
      <c r="D144" s="20"/>
      <c r="E144" s="20"/>
      <c r="F144" s="436"/>
      <c r="G144" s="442"/>
      <c r="H144" s="21"/>
      <c r="I144" s="342"/>
      <c r="J144" s="337"/>
      <c r="K144" s="337"/>
      <c r="L144" s="337"/>
      <c r="M144" s="337"/>
      <c r="N144" s="337"/>
    </row>
    <row r="145" spans="1:14" ht="15">
      <c r="A145" s="14"/>
      <c r="B145" s="19"/>
      <c r="C145" s="21"/>
      <c r="D145" s="20"/>
      <c r="E145" s="20"/>
      <c r="F145" s="436"/>
      <c r="G145" s="442"/>
      <c r="H145" s="21"/>
      <c r="I145" s="342"/>
      <c r="J145" s="337"/>
      <c r="K145" s="337"/>
      <c r="L145" s="337"/>
      <c r="M145" s="337"/>
      <c r="N145" s="337"/>
    </row>
    <row r="146" spans="1:14" ht="15">
      <c r="A146" s="14"/>
      <c r="B146" s="19"/>
      <c r="C146" s="21"/>
      <c r="D146" s="20"/>
      <c r="E146" s="20"/>
      <c r="F146" s="436"/>
      <c r="G146" s="442"/>
      <c r="H146" s="21"/>
      <c r="I146" s="342"/>
      <c r="J146" s="337"/>
      <c r="K146" s="337"/>
      <c r="L146" s="337"/>
      <c r="M146" s="337"/>
      <c r="N146" s="337"/>
    </row>
    <row r="147" spans="1:14" ht="15">
      <c r="A147" s="14"/>
      <c r="B147" s="19"/>
      <c r="C147" s="21"/>
      <c r="D147" s="20"/>
      <c r="E147" s="20"/>
      <c r="F147" s="436"/>
      <c r="G147" s="442"/>
      <c r="H147" s="21"/>
      <c r="I147" s="342"/>
      <c r="J147" s="337"/>
      <c r="K147" s="337"/>
      <c r="L147" s="337"/>
      <c r="M147" s="337"/>
      <c r="N147" s="337"/>
    </row>
    <row r="148" spans="1:14" ht="15">
      <c r="A148" s="14"/>
      <c r="B148" s="19"/>
      <c r="C148" s="21"/>
      <c r="D148" s="20"/>
      <c r="E148" s="20"/>
      <c r="F148" s="436"/>
      <c r="G148" s="442"/>
      <c r="H148" s="21"/>
      <c r="I148" s="342"/>
      <c r="J148" s="337"/>
      <c r="K148" s="337"/>
      <c r="L148" s="337"/>
      <c r="M148" s="337"/>
      <c r="N148" s="337"/>
    </row>
    <row r="149" spans="1:14" ht="15">
      <c r="A149" s="14"/>
      <c r="B149" s="19"/>
      <c r="C149" s="21"/>
      <c r="D149" s="20"/>
      <c r="E149" s="20"/>
      <c r="F149" s="436"/>
      <c r="G149" s="442"/>
      <c r="H149" s="21"/>
      <c r="I149" s="342"/>
      <c r="J149" s="337"/>
      <c r="K149" s="337"/>
      <c r="L149" s="337"/>
      <c r="M149" s="337"/>
      <c r="N149" s="337"/>
    </row>
    <row r="150" spans="1:14" ht="15">
      <c r="A150" s="14"/>
      <c r="B150" s="19"/>
      <c r="C150" s="21"/>
      <c r="D150" s="20"/>
      <c r="E150" s="20"/>
      <c r="F150" s="436"/>
      <c r="G150" s="442"/>
      <c r="H150" s="21"/>
      <c r="I150" s="342"/>
      <c r="J150" s="337"/>
      <c r="K150" s="337"/>
      <c r="L150" s="337"/>
      <c r="M150" s="337"/>
      <c r="N150" s="337"/>
    </row>
    <row r="151" spans="1:14" ht="15">
      <c r="A151" s="14"/>
      <c r="B151" s="19"/>
      <c r="C151" s="21"/>
      <c r="D151" s="20"/>
      <c r="E151" s="20"/>
      <c r="F151" s="436"/>
      <c r="G151" s="442"/>
      <c r="H151" s="21"/>
      <c r="I151" s="342"/>
      <c r="J151" s="337"/>
      <c r="K151" s="337"/>
      <c r="L151" s="337"/>
      <c r="M151" s="337"/>
      <c r="N151" s="337"/>
    </row>
    <row r="152" spans="1:14" ht="15">
      <c r="A152" s="14"/>
      <c r="B152" s="19"/>
      <c r="C152" s="21"/>
      <c r="D152" s="20"/>
      <c r="E152" s="20"/>
      <c r="F152" s="436"/>
      <c r="G152" s="442"/>
      <c r="H152" s="21"/>
      <c r="I152" s="342"/>
      <c r="J152" s="337"/>
      <c r="K152" s="337"/>
      <c r="L152" s="337"/>
      <c r="M152" s="337"/>
      <c r="N152" s="337"/>
    </row>
    <row r="153" spans="1:14" ht="15">
      <c r="A153" s="14"/>
      <c r="B153" s="14"/>
      <c r="C153" s="14"/>
      <c r="D153" s="13"/>
      <c r="E153" s="13"/>
      <c r="F153" s="431"/>
      <c r="G153" s="438"/>
      <c r="H153" s="14"/>
      <c r="I153" s="342"/>
      <c r="J153" s="337"/>
      <c r="K153" s="337"/>
      <c r="L153" s="337"/>
      <c r="M153" s="337"/>
      <c r="N153" s="337"/>
    </row>
  </sheetData>
  <sheetProtection/>
  <mergeCells count="14">
    <mergeCell ref="B121:H122"/>
    <mergeCell ref="I29:N153"/>
    <mergeCell ref="B120:H120"/>
    <mergeCell ref="B2:G2"/>
    <mergeCell ref="B3:G3"/>
    <mergeCell ref="B4:G4"/>
    <mergeCell ref="B87:G87"/>
    <mergeCell ref="B29:G29"/>
    <mergeCell ref="B31:G31"/>
    <mergeCell ref="B85:G85"/>
    <mergeCell ref="B86:G86"/>
    <mergeCell ref="B30:G30"/>
    <mergeCell ref="I1:N1"/>
    <mergeCell ref="I28:N28"/>
  </mergeCells>
  <printOptions/>
  <pageMargins left="0.19" right="0.16" top="0.18" bottom="0.19" header="0.23" footer="0.19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54"/>
  <sheetViews>
    <sheetView zoomScalePageLayoutView="0" workbookViewId="0" topLeftCell="A1">
      <selection activeCell="B58" sqref="B58"/>
    </sheetView>
  </sheetViews>
  <sheetFormatPr defaultColWidth="9.140625" defaultRowHeight="12.75"/>
  <cols>
    <col min="1" max="1" width="3.00390625" style="0" customWidth="1"/>
    <col min="2" max="2" width="84.7109375" style="0" customWidth="1"/>
    <col min="3" max="3" width="11.28125" style="0" hidden="1" customWidth="1"/>
    <col min="4" max="4" width="5.57421875" style="0" hidden="1" customWidth="1"/>
    <col min="5" max="9" width="0" style="0" hidden="1" customWidth="1"/>
    <col min="10" max="10" width="13.7109375" style="186" customWidth="1"/>
    <col min="11" max="11" width="13.7109375" style="195" customWidth="1"/>
    <col min="12" max="12" width="13.7109375" style="234" customWidth="1"/>
    <col min="13" max="13" width="13.7109375" style="187" customWidth="1"/>
  </cols>
  <sheetData>
    <row r="1" spans="1:21" ht="16.5">
      <c r="A1" s="135"/>
      <c r="B1" s="135"/>
      <c r="C1" s="136"/>
      <c r="D1" s="136"/>
      <c r="E1" s="136"/>
      <c r="F1" s="135"/>
      <c r="G1" s="136"/>
      <c r="H1" s="136"/>
      <c r="I1" s="136"/>
      <c r="J1" s="222"/>
      <c r="K1" s="224"/>
      <c r="L1" s="224"/>
      <c r="M1" s="224"/>
      <c r="N1" s="138"/>
      <c r="O1" s="135"/>
      <c r="P1" s="364" t="s">
        <v>96</v>
      </c>
      <c r="Q1" s="360"/>
      <c r="R1" s="360"/>
      <c r="S1" s="360"/>
      <c r="T1" s="360"/>
      <c r="U1" s="360"/>
    </row>
    <row r="2" spans="1:21" ht="16.5">
      <c r="A2" s="138"/>
      <c r="B2" s="358" t="str">
        <f>+'Financial Statements'!B2:G2</f>
        <v>AGL Energy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38"/>
      <c r="O2" s="135"/>
      <c r="P2" s="367" t="s">
        <v>111</v>
      </c>
      <c r="Q2" s="368"/>
      <c r="R2" s="368"/>
      <c r="S2" s="368"/>
      <c r="T2" s="368"/>
      <c r="U2" s="368"/>
    </row>
    <row r="3" spans="1:21" ht="16.5">
      <c r="A3" s="138"/>
      <c r="B3" s="362" t="s">
        <v>106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38"/>
      <c r="O3" s="135"/>
      <c r="P3" s="369"/>
      <c r="Q3" s="368"/>
      <c r="R3" s="368"/>
      <c r="S3" s="368"/>
      <c r="T3" s="368"/>
      <c r="U3" s="368"/>
    </row>
    <row r="4" spans="1:21" ht="15.75">
      <c r="A4" s="138"/>
      <c r="B4" s="363">
        <f>+'Financial Statements'!B4:G4</f>
        <v>42916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138"/>
      <c r="O4" s="135"/>
      <c r="P4" s="369"/>
      <c r="Q4" s="368"/>
      <c r="R4" s="368"/>
      <c r="S4" s="368"/>
      <c r="T4" s="368"/>
      <c r="U4" s="368"/>
    </row>
    <row r="5" spans="1:21" ht="15">
      <c r="A5" s="135"/>
      <c r="B5" s="138"/>
      <c r="C5" s="139"/>
      <c r="D5" s="139">
        <v>2004</v>
      </c>
      <c r="E5" s="139">
        <v>2005</v>
      </c>
      <c r="F5" s="139">
        <v>2006</v>
      </c>
      <c r="G5" s="139">
        <v>2007</v>
      </c>
      <c r="H5" s="139">
        <v>2008</v>
      </c>
      <c r="I5" s="139">
        <v>2009</v>
      </c>
      <c r="J5" s="280">
        <f>+'Financial Statements'!D5</f>
        <v>2017</v>
      </c>
      <c r="K5" s="280">
        <f>+'Financial Statements'!E5</f>
        <v>2016</v>
      </c>
      <c r="L5" s="280">
        <f>+'Financial Statements'!F5</f>
        <v>2015</v>
      </c>
      <c r="M5" s="280">
        <f>+'Financial Statements'!G5</f>
        <v>2014</v>
      </c>
      <c r="N5" s="138"/>
      <c r="O5" s="135"/>
      <c r="P5" s="369"/>
      <c r="Q5" s="368"/>
      <c r="R5" s="368"/>
      <c r="S5" s="368"/>
      <c r="T5" s="368"/>
      <c r="U5" s="368"/>
    </row>
    <row r="6" spans="1:21" ht="15.75" thickBot="1">
      <c r="A6" s="135"/>
      <c r="B6" s="138"/>
      <c r="C6" s="223"/>
      <c r="D6" s="140" t="s">
        <v>125</v>
      </c>
      <c r="E6" s="140" t="s">
        <v>125</v>
      </c>
      <c r="F6" s="140" t="s">
        <v>125</v>
      </c>
      <c r="G6" s="140" t="s">
        <v>125</v>
      </c>
      <c r="H6" s="140" t="s">
        <v>125</v>
      </c>
      <c r="I6" s="140" t="s">
        <v>125</v>
      </c>
      <c r="J6" s="140" t="str">
        <f>+K6</f>
        <v>$'m</v>
      </c>
      <c r="K6" s="140" t="str">
        <f>+M6</f>
        <v>$'m</v>
      </c>
      <c r="L6" s="140" t="str">
        <f>+M6</f>
        <v>$'m</v>
      </c>
      <c r="M6" s="277" t="str">
        <f>+'Financial Statements'!G6</f>
        <v>$'m</v>
      </c>
      <c r="N6" s="138"/>
      <c r="O6" s="135"/>
      <c r="P6" s="369"/>
      <c r="Q6" s="368"/>
      <c r="R6" s="368"/>
      <c r="S6" s="368"/>
      <c r="T6" s="368"/>
      <c r="U6" s="368"/>
    </row>
    <row r="7" spans="1:21" ht="15">
      <c r="A7" s="135"/>
      <c r="B7" s="138"/>
      <c r="C7" s="141"/>
      <c r="D7" s="141"/>
      <c r="E7" s="141"/>
      <c r="F7" s="141"/>
      <c r="G7" s="141"/>
      <c r="H7" s="141"/>
      <c r="I7" s="141"/>
      <c r="J7" s="255"/>
      <c r="K7" s="255"/>
      <c r="L7" s="255"/>
      <c r="M7" s="255"/>
      <c r="N7" s="138"/>
      <c r="O7" s="135"/>
      <c r="P7" s="369"/>
      <c r="Q7" s="368"/>
      <c r="R7" s="368"/>
      <c r="S7" s="368"/>
      <c r="T7" s="368"/>
      <c r="U7" s="368"/>
    </row>
    <row r="8" spans="1:21" ht="15">
      <c r="A8" s="138"/>
      <c r="B8" s="7"/>
      <c r="C8" s="143"/>
      <c r="D8" s="143"/>
      <c r="E8" s="143"/>
      <c r="F8" s="144"/>
      <c r="G8" s="143"/>
      <c r="H8" s="143"/>
      <c r="I8" s="143"/>
      <c r="J8" s="260" t="s">
        <v>17</v>
      </c>
      <c r="K8" s="260"/>
      <c r="L8" s="260"/>
      <c r="M8" s="260"/>
      <c r="N8" s="138"/>
      <c r="O8" s="138"/>
      <c r="P8" s="369"/>
      <c r="Q8" s="368"/>
      <c r="R8" s="368"/>
      <c r="S8" s="368"/>
      <c r="T8" s="368"/>
      <c r="U8" s="368"/>
    </row>
    <row r="9" spans="1:21" ht="15">
      <c r="A9" s="135"/>
      <c r="B9" s="9"/>
      <c r="C9" s="146"/>
      <c r="D9" s="147"/>
      <c r="E9" s="146"/>
      <c r="F9" s="148"/>
      <c r="G9" s="146"/>
      <c r="H9" s="146"/>
      <c r="I9" s="146"/>
      <c r="J9" s="264"/>
      <c r="K9" s="264"/>
      <c r="L9" s="264"/>
      <c r="M9" s="264"/>
      <c r="N9" s="138"/>
      <c r="O9" s="135"/>
      <c r="P9" s="369"/>
      <c r="Q9" s="368"/>
      <c r="R9" s="368"/>
      <c r="S9" s="368"/>
      <c r="T9" s="368"/>
      <c r="U9" s="368"/>
    </row>
    <row r="10" spans="1:21" ht="15">
      <c r="A10" s="135"/>
      <c r="B10" s="16"/>
      <c r="C10" s="143"/>
      <c r="D10" s="143"/>
      <c r="E10" s="143"/>
      <c r="F10" s="144"/>
      <c r="G10" s="143"/>
      <c r="H10" s="143"/>
      <c r="I10" s="143"/>
      <c r="J10" s="260"/>
      <c r="K10" s="260" t="s">
        <v>17</v>
      </c>
      <c r="L10" s="260"/>
      <c r="M10" s="260"/>
      <c r="N10" s="138"/>
      <c r="O10" s="135"/>
      <c r="P10" s="369"/>
      <c r="Q10" s="368"/>
      <c r="R10" s="368"/>
      <c r="S10" s="368"/>
      <c r="T10" s="368"/>
      <c r="U10" s="368"/>
    </row>
    <row r="11" spans="1:21" ht="15">
      <c r="A11" s="135"/>
      <c r="B11" s="9"/>
      <c r="C11" s="150"/>
      <c r="D11" s="150"/>
      <c r="E11" s="150"/>
      <c r="F11" s="151"/>
      <c r="G11" s="150"/>
      <c r="H11" s="150"/>
      <c r="I11" s="150"/>
      <c r="J11" s="259"/>
      <c r="K11" s="259"/>
      <c r="L11" s="259"/>
      <c r="M11" s="259"/>
      <c r="N11" s="138"/>
      <c r="O11" s="135"/>
      <c r="P11" s="369"/>
      <c r="Q11" s="368"/>
      <c r="R11" s="368"/>
      <c r="S11" s="368"/>
      <c r="T11" s="368"/>
      <c r="U11" s="368"/>
    </row>
    <row r="12" spans="1:21" ht="15">
      <c r="A12" s="135"/>
      <c r="B12" s="171"/>
      <c r="C12" s="172"/>
      <c r="D12" s="172"/>
      <c r="E12" s="172"/>
      <c r="F12" s="173"/>
      <c r="G12" s="172"/>
      <c r="H12" s="172"/>
      <c r="I12" s="172"/>
      <c r="J12" s="260"/>
      <c r="K12" s="260"/>
      <c r="L12" s="260"/>
      <c r="M12" s="260"/>
      <c r="N12" s="138"/>
      <c r="O12" s="135"/>
      <c r="P12" s="369"/>
      <c r="Q12" s="368"/>
      <c r="R12" s="368"/>
      <c r="S12" s="368"/>
      <c r="T12" s="368"/>
      <c r="U12" s="368"/>
    </row>
    <row r="13" spans="1:21" ht="15">
      <c r="A13" s="135"/>
      <c r="B13" s="15"/>
      <c r="C13" s="150"/>
      <c r="D13" s="150"/>
      <c r="E13" s="150"/>
      <c r="F13" s="151"/>
      <c r="G13" s="150"/>
      <c r="H13" s="150"/>
      <c r="I13" s="150"/>
      <c r="J13" s="259"/>
      <c r="K13" s="259"/>
      <c r="L13" s="259"/>
      <c r="M13" s="259"/>
      <c r="N13" s="138"/>
      <c r="O13" s="135"/>
      <c r="P13" s="369"/>
      <c r="Q13" s="368"/>
      <c r="R13" s="368"/>
      <c r="S13" s="368"/>
      <c r="T13" s="368"/>
      <c r="U13" s="368"/>
    </row>
    <row r="14" spans="1:21" ht="15">
      <c r="A14" s="135"/>
      <c r="B14" s="7"/>
      <c r="C14" s="143"/>
      <c r="D14" s="143"/>
      <c r="E14" s="143"/>
      <c r="F14" s="144"/>
      <c r="G14" s="143"/>
      <c r="H14" s="143"/>
      <c r="I14" s="143"/>
      <c r="J14" s="260"/>
      <c r="K14" s="260"/>
      <c r="L14" s="260"/>
      <c r="M14" s="260"/>
      <c r="N14" s="138"/>
      <c r="O14" s="135"/>
      <c r="P14" s="369"/>
      <c r="Q14" s="368"/>
      <c r="R14" s="368"/>
      <c r="S14" s="368"/>
      <c r="T14" s="368"/>
      <c r="U14" s="368"/>
    </row>
    <row r="15" spans="1:21" ht="15">
      <c r="A15" s="135"/>
      <c r="B15" s="9"/>
      <c r="C15" s="146"/>
      <c r="D15" s="147"/>
      <c r="E15" s="146"/>
      <c r="F15" s="148"/>
      <c r="G15" s="146"/>
      <c r="H15" s="146"/>
      <c r="I15" s="146"/>
      <c r="J15" s="264"/>
      <c r="K15" s="264"/>
      <c r="L15" s="264"/>
      <c r="M15" s="264"/>
      <c r="N15" s="138"/>
      <c r="O15" s="135"/>
      <c r="P15" s="369"/>
      <c r="Q15" s="368"/>
      <c r="R15" s="368"/>
      <c r="S15" s="368"/>
      <c r="T15" s="368"/>
      <c r="U15" s="368"/>
    </row>
    <row r="16" spans="1:21" ht="15">
      <c r="A16" s="135"/>
      <c r="B16" s="16"/>
      <c r="C16" s="143"/>
      <c r="D16" s="143"/>
      <c r="E16" s="143"/>
      <c r="F16" s="144"/>
      <c r="G16" s="143"/>
      <c r="H16" s="143"/>
      <c r="I16" s="143"/>
      <c r="J16" s="260"/>
      <c r="K16" s="260"/>
      <c r="L16" s="260"/>
      <c r="M16" s="260"/>
      <c r="N16" s="138"/>
      <c r="O16" s="135"/>
      <c r="P16" s="369"/>
      <c r="Q16" s="368"/>
      <c r="R16" s="368"/>
      <c r="S16" s="368"/>
      <c r="T16" s="368"/>
      <c r="U16" s="368"/>
    </row>
    <row r="17" spans="1:21" ht="15">
      <c r="A17" s="135"/>
      <c r="B17" s="9"/>
      <c r="C17" s="146"/>
      <c r="D17" s="152"/>
      <c r="E17" s="146"/>
      <c r="F17" s="148"/>
      <c r="G17" s="146"/>
      <c r="H17" s="146"/>
      <c r="I17" s="146"/>
      <c r="J17" s="264"/>
      <c r="K17" s="264"/>
      <c r="L17" s="264"/>
      <c r="M17" s="264"/>
      <c r="N17" s="138"/>
      <c r="O17" s="135"/>
      <c r="P17" s="369"/>
      <c r="Q17" s="368"/>
      <c r="R17" s="368"/>
      <c r="S17" s="368"/>
      <c r="T17" s="368"/>
      <c r="U17" s="368"/>
    </row>
    <row r="18" spans="1:21" ht="15">
      <c r="A18" s="135"/>
      <c r="B18" s="239"/>
      <c r="C18" s="240"/>
      <c r="D18" s="241"/>
      <c r="E18" s="240"/>
      <c r="F18" s="242"/>
      <c r="G18" s="240"/>
      <c r="H18" s="240"/>
      <c r="I18" s="240"/>
      <c r="J18" s="265"/>
      <c r="K18" s="265"/>
      <c r="L18" s="265"/>
      <c r="M18" s="265"/>
      <c r="N18" s="138"/>
      <c r="O18" s="135"/>
      <c r="P18" s="369"/>
      <c r="Q18" s="368"/>
      <c r="R18" s="368"/>
      <c r="S18" s="368"/>
      <c r="T18" s="368"/>
      <c r="U18" s="368"/>
    </row>
    <row r="19" spans="1:21" ht="15">
      <c r="A19" s="135"/>
      <c r="B19" s="9"/>
      <c r="C19" s="146"/>
      <c r="D19" s="152"/>
      <c r="E19" s="146"/>
      <c r="F19" s="148"/>
      <c r="G19" s="146"/>
      <c r="H19" s="146"/>
      <c r="I19" s="146"/>
      <c r="J19" s="264"/>
      <c r="K19" s="264"/>
      <c r="L19" s="264"/>
      <c r="M19" s="264"/>
      <c r="N19" s="138"/>
      <c r="O19" s="135"/>
      <c r="P19" s="369"/>
      <c r="Q19" s="368"/>
      <c r="R19" s="368"/>
      <c r="S19" s="368"/>
      <c r="T19" s="368"/>
      <c r="U19" s="368"/>
    </row>
    <row r="20" spans="1:21" ht="15">
      <c r="A20" s="135"/>
      <c r="B20" s="16"/>
      <c r="C20" s="143"/>
      <c r="D20" s="143"/>
      <c r="E20" s="143"/>
      <c r="F20" s="144"/>
      <c r="G20" s="143"/>
      <c r="H20" s="143"/>
      <c r="I20" s="143"/>
      <c r="J20" s="260"/>
      <c r="K20" s="260"/>
      <c r="L20" s="260"/>
      <c r="M20" s="260"/>
      <c r="N20" s="138"/>
      <c r="O20" s="135"/>
      <c r="P20" s="369"/>
      <c r="Q20" s="368"/>
      <c r="R20" s="368"/>
      <c r="S20" s="368"/>
      <c r="T20" s="368"/>
      <c r="U20" s="368"/>
    </row>
    <row r="21" spans="1:21" s="176" customFormat="1" ht="15">
      <c r="A21" s="174"/>
      <c r="B21" s="156"/>
      <c r="C21" s="157"/>
      <c r="D21" s="157"/>
      <c r="E21" s="157"/>
      <c r="F21" s="158"/>
      <c r="G21" s="157"/>
      <c r="H21" s="157"/>
      <c r="I21" s="157"/>
      <c r="J21" s="264"/>
      <c r="K21" s="264"/>
      <c r="L21" s="264"/>
      <c r="M21" s="264"/>
      <c r="N21" s="156"/>
      <c r="O21" s="175"/>
      <c r="P21" s="369"/>
      <c r="Q21" s="368"/>
      <c r="R21" s="368"/>
      <c r="S21" s="368"/>
      <c r="T21" s="368"/>
      <c r="U21" s="368"/>
    </row>
    <row r="22" spans="1:21" ht="14.25" customHeight="1">
      <c r="A22" s="153"/>
      <c r="B22" s="161"/>
      <c r="C22" s="143"/>
      <c r="D22" s="143"/>
      <c r="E22" s="143"/>
      <c r="F22" s="144"/>
      <c r="G22" s="143"/>
      <c r="H22" s="143"/>
      <c r="I22" s="143"/>
      <c r="J22" s="260"/>
      <c r="K22" s="260"/>
      <c r="L22" s="260"/>
      <c r="M22" s="260"/>
      <c r="N22" s="138"/>
      <c r="O22" s="135"/>
      <c r="P22" s="369"/>
      <c r="Q22" s="368"/>
      <c r="R22" s="368"/>
      <c r="S22" s="368"/>
      <c r="T22" s="368"/>
      <c r="U22" s="368"/>
    </row>
    <row r="23" spans="1:21" ht="16.5">
      <c r="A23" s="153"/>
      <c r="B23" s="135"/>
      <c r="C23" s="136"/>
      <c r="D23" s="136"/>
      <c r="E23" s="136"/>
      <c r="F23" s="135"/>
      <c r="G23" s="136"/>
      <c r="H23" s="136"/>
      <c r="I23" s="136"/>
      <c r="J23" s="266"/>
      <c r="K23" s="264"/>
      <c r="L23" s="264"/>
      <c r="M23" s="264"/>
      <c r="N23" s="138"/>
      <c r="O23" s="135"/>
      <c r="P23" s="364" t="s">
        <v>101</v>
      </c>
      <c r="Q23" s="360"/>
      <c r="R23" s="360"/>
      <c r="S23" s="360"/>
      <c r="T23" s="360"/>
      <c r="U23" s="360"/>
    </row>
    <row r="24" spans="1:21" ht="15">
      <c r="A24" s="153"/>
      <c r="B24" s="161"/>
      <c r="C24" s="143"/>
      <c r="D24" s="143"/>
      <c r="E24" s="143"/>
      <c r="F24" s="144"/>
      <c r="G24" s="143"/>
      <c r="H24" s="143"/>
      <c r="I24" s="143"/>
      <c r="J24" s="260"/>
      <c r="K24" s="260"/>
      <c r="L24" s="260"/>
      <c r="M24" s="260"/>
      <c r="N24" s="138"/>
      <c r="O24" s="135"/>
      <c r="P24" s="359" t="s">
        <v>129</v>
      </c>
      <c r="Q24" s="360"/>
      <c r="R24" s="360"/>
      <c r="S24" s="360"/>
      <c r="T24" s="360"/>
      <c r="U24" s="360"/>
    </row>
    <row r="25" spans="1:21" ht="15">
      <c r="A25" s="153"/>
      <c r="B25" s="135"/>
      <c r="C25" s="136"/>
      <c r="D25" s="136"/>
      <c r="E25" s="136"/>
      <c r="F25" s="135"/>
      <c r="G25" s="136"/>
      <c r="H25" s="136"/>
      <c r="I25" s="136"/>
      <c r="J25" s="267"/>
      <c r="K25" s="267"/>
      <c r="L25" s="267"/>
      <c r="M25" s="267"/>
      <c r="N25" s="138"/>
      <c r="O25" s="135"/>
      <c r="P25" s="361"/>
      <c r="Q25" s="360"/>
      <c r="R25" s="360"/>
      <c r="S25" s="360"/>
      <c r="T25" s="360"/>
      <c r="U25" s="360"/>
    </row>
    <row r="26" spans="1:21" ht="16.5">
      <c r="A26" s="164"/>
      <c r="B26" s="358" t="str">
        <f>+'Financial Statements'!B2:G2</f>
        <v>AGL Energy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138"/>
      <c r="O26" s="135"/>
      <c r="P26" s="361"/>
      <c r="Q26" s="360"/>
      <c r="R26" s="360"/>
      <c r="S26" s="360"/>
      <c r="T26" s="360"/>
      <c r="U26" s="360"/>
    </row>
    <row r="27" spans="1:21" ht="16.5">
      <c r="A27" s="164"/>
      <c r="B27" s="362" t="s">
        <v>107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138"/>
      <c r="O27" s="135"/>
      <c r="P27" s="361"/>
      <c r="Q27" s="360"/>
      <c r="R27" s="360"/>
      <c r="S27" s="360"/>
      <c r="T27" s="360"/>
      <c r="U27" s="360"/>
    </row>
    <row r="28" spans="1:21" ht="15.75">
      <c r="A28" s="164"/>
      <c r="B28" s="363" t="str">
        <f>+'Financial Statements'!B31:G31</f>
        <v>as at 30 June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138"/>
      <c r="O28" s="135"/>
      <c r="P28" s="361"/>
      <c r="Q28" s="360"/>
      <c r="R28" s="360"/>
      <c r="S28" s="360"/>
      <c r="T28" s="360"/>
      <c r="U28" s="360"/>
    </row>
    <row r="29" spans="1:21" ht="15">
      <c r="A29" s="153"/>
      <c r="B29" s="138"/>
      <c r="C29" s="139"/>
      <c r="D29" s="139">
        <v>2004</v>
      </c>
      <c r="E29" s="139">
        <v>2005</v>
      </c>
      <c r="F29" s="139">
        <v>2006</v>
      </c>
      <c r="G29" s="139">
        <v>2007</v>
      </c>
      <c r="H29" s="139">
        <v>2008</v>
      </c>
      <c r="I29" s="139">
        <v>2009</v>
      </c>
      <c r="J29" s="139">
        <f>+'Financial Statements'!D5</f>
        <v>2017</v>
      </c>
      <c r="K29" s="139">
        <f>+'Financial Statements'!E5</f>
        <v>2016</v>
      </c>
      <c r="L29" s="139">
        <f>+'Financial Statements'!F5</f>
        <v>2015</v>
      </c>
      <c r="M29" s="139">
        <f>+'Financial Statements'!G5</f>
        <v>2014</v>
      </c>
      <c r="N29" s="138"/>
      <c r="O29" s="135"/>
      <c r="P29" s="361"/>
      <c r="Q29" s="360"/>
      <c r="R29" s="360"/>
      <c r="S29" s="360"/>
      <c r="T29" s="360"/>
      <c r="U29" s="360"/>
    </row>
    <row r="30" spans="1:21" ht="15.75" thickBot="1">
      <c r="A30" s="153"/>
      <c r="B30" s="138"/>
      <c r="C30" s="223"/>
      <c r="D30" s="223" t="s">
        <v>125</v>
      </c>
      <c r="E30" s="223" t="s">
        <v>125</v>
      </c>
      <c r="F30" s="223" t="s">
        <v>125</v>
      </c>
      <c r="G30" s="223" t="s">
        <v>125</v>
      </c>
      <c r="H30" s="223" t="s">
        <v>125</v>
      </c>
      <c r="I30" s="223" t="s">
        <v>125</v>
      </c>
      <c r="J30" s="140" t="str">
        <f>+K30</f>
        <v>$'m</v>
      </c>
      <c r="K30" s="140" t="str">
        <f>+K6</f>
        <v>$'m</v>
      </c>
      <c r="L30" s="140" t="str">
        <f>+L6</f>
        <v>$'m</v>
      </c>
      <c r="M30" s="140" t="str">
        <f>+M6</f>
        <v>$'m</v>
      </c>
      <c r="N30" s="138"/>
      <c r="O30" s="135"/>
      <c r="P30" s="361"/>
      <c r="Q30" s="360"/>
      <c r="R30" s="360"/>
      <c r="S30" s="360"/>
      <c r="T30" s="360"/>
      <c r="U30" s="360"/>
    </row>
    <row r="31" spans="1:21" ht="15">
      <c r="A31" s="153"/>
      <c r="B31" s="138"/>
      <c r="C31" s="141"/>
      <c r="D31" s="141"/>
      <c r="E31" s="141"/>
      <c r="F31" s="141"/>
      <c r="G31" s="141"/>
      <c r="H31" s="141"/>
      <c r="I31" s="141"/>
      <c r="J31" s="255"/>
      <c r="K31" s="255"/>
      <c r="L31" s="255"/>
      <c r="M31" s="255"/>
      <c r="N31" s="138"/>
      <c r="O31" s="135"/>
      <c r="P31" s="361"/>
      <c r="Q31" s="360"/>
      <c r="R31" s="360"/>
      <c r="S31" s="360"/>
      <c r="T31" s="360"/>
      <c r="U31" s="360"/>
    </row>
    <row r="32" spans="1:21" ht="15">
      <c r="A32" s="153"/>
      <c r="B32" s="178"/>
      <c r="C32" s="143"/>
      <c r="D32" s="143"/>
      <c r="E32" s="143"/>
      <c r="F32" s="144"/>
      <c r="G32" s="143"/>
      <c r="H32" s="143"/>
      <c r="I32" s="143"/>
      <c r="J32" s="257"/>
      <c r="K32" s="257"/>
      <c r="L32" s="257"/>
      <c r="M32" s="257"/>
      <c r="N32" s="138"/>
      <c r="O32" s="135"/>
      <c r="P32" s="361"/>
      <c r="Q32" s="360"/>
      <c r="R32" s="360"/>
      <c r="S32" s="360"/>
      <c r="T32" s="360"/>
      <c r="U32" s="360"/>
    </row>
    <row r="33" spans="1:21" ht="15">
      <c r="A33" s="153"/>
      <c r="B33" s="145"/>
      <c r="C33" s="146"/>
      <c r="D33" s="147"/>
      <c r="E33" s="146"/>
      <c r="F33" s="148"/>
      <c r="G33" s="146"/>
      <c r="H33" s="146"/>
      <c r="I33" s="146"/>
      <c r="J33" s="258"/>
      <c r="K33" s="347"/>
      <c r="L33" s="347"/>
      <c r="M33" s="347"/>
      <c r="N33" s="138"/>
      <c r="O33" s="135"/>
      <c r="P33" s="361"/>
      <c r="Q33" s="360"/>
      <c r="R33" s="360"/>
      <c r="S33" s="360"/>
      <c r="T33" s="360"/>
      <c r="U33" s="360"/>
    </row>
    <row r="34" spans="1:21" ht="15">
      <c r="A34" s="153"/>
      <c r="B34" s="170"/>
      <c r="C34" s="143"/>
      <c r="D34" s="143"/>
      <c r="E34" s="143"/>
      <c r="F34" s="144"/>
      <c r="G34" s="143"/>
      <c r="H34" s="143"/>
      <c r="I34" s="143"/>
      <c r="J34" s="257"/>
      <c r="K34" s="346"/>
      <c r="L34" s="346"/>
      <c r="M34" s="346"/>
      <c r="N34" s="138"/>
      <c r="O34" s="135"/>
      <c r="P34" s="361"/>
      <c r="Q34" s="360"/>
      <c r="R34" s="360"/>
      <c r="S34" s="360"/>
      <c r="T34" s="360"/>
      <c r="U34" s="360"/>
    </row>
    <row r="35" spans="1:21" ht="15">
      <c r="A35" s="153"/>
      <c r="B35" s="145"/>
      <c r="C35" s="146"/>
      <c r="D35" s="146"/>
      <c r="E35" s="146"/>
      <c r="F35" s="148"/>
      <c r="G35" s="146"/>
      <c r="H35" s="146"/>
      <c r="I35" s="146"/>
      <c r="J35" s="258"/>
      <c r="K35" s="347"/>
      <c r="L35" s="347"/>
      <c r="M35" s="347"/>
      <c r="N35" s="138"/>
      <c r="O35" s="135"/>
      <c r="P35" s="361"/>
      <c r="Q35" s="360"/>
      <c r="R35" s="360"/>
      <c r="S35" s="360"/>
      <c r="T35" s="360"/>
      <c r="U35" s="360"/>
    </row>
    <row r="36" spans="1:21" ht="15">
      <c r="A36" s="153"/>
      <c r="B36" s="180"/>
      <c r="C36" s="181"/>
      <c r="D36" s="181"/>
      <c r="E36" s="181"/>
      <c r="F36" s="182"/>
      <c r="G36" s="181"/>
      <c r="H36" s="181"/>
      <c r="I36" s="181"/>
      <c r="J36" s="268"/>
      <c r="K36" s="348"/>
      <c r="L36" s="348"/>
      <c r="M36" s="349"/>
      <c r="N36" s="138"/>
      <c r="O36" s="135"/>
      <c r="P36" s="361"/>
      <c r="Q36" s="360"/>
      <c r="R36" s="360"/>
      <c r="S36" s="360"/>
      <c r="T36" s="360"/>
      <c r="U36" s="360"/>
    </row>
    <row r="37" spans="1:21" ht="15">
      <c r="A37" s="153"/>
      <c r="B37" s="145"/>
      <c r="C37" s="146"/>
      <c r="D37" s="146"/>
      <c r="E37" s="146"/>
      <c r="F37" s="148"/>
      <c r="G37" s="146"/>
      <c r="H37" s="146"/>
      <c r="I37" s="146"/>
      <c r="J37" s="258"/>
      <c r="K37" s="347"/>
      <c r="L37" s="347"/>
      <c r="M37" s="349"/>
      <c r="N37" s="138"/>
      <c r="O37" s="135"/>
      <c r="P37" s="361"/>
      <c r="Q37" s="360"/>
      <c r="R37" s="360"/>
      <c r="S37" s="360"/>
      <c r="T37" s="360"/>
      <c r="U37" s="360"/>
    </row>
    <row r="38" spans="1:21" ht="15">
      <c r="A38" s="153"/>
      <c r="B38" s="170"/>
      <c r="C38" s="143"/>
      <c r="D38" s="143"/>
      <c r="E38" s="143"/>
      <c r="F38" s="144"/>
      <c r="G38" s="143"/>
      <c r="H38" s="143"/>
      <c r="I38" s="143"/>
      <c r="J38" s="257"/>
      <c r="K38" s="346"/>
      <c r="L38" s="346"/>
      <c r="M38" s="346"/>
      <c r="N38" s="138"/>
      <c r="O38" s="135"/>
      <c r="P38" s="361"/>
      <c r="Q38" s="360"/>
      <c r="R38" s="360"/>
      <c r="S38" s="360"/>
      <c r="T38" s="360"/>
      <c r="U38" s="360"/>
    </row>
    <row r="39" spans="1:21" ht="15">
      <c r="A39" s="153"/>
      <c r="B39" s="156"/>
      <c r="C39" s="146"/>
      <c r="D39" s="147"/>
      <c r="E39" s="146"/>
      <c r="F39" s="148"/>
      <c r="G39" s="146"/>
      <c r="H39" s="146"/>
      <c r="I39" s="146"/>
      <c r="J39" s="261"/>
      <c r="K39" s="350"/>
      <c r="L39" s="350"/>
      <c r="M39" s="350"/>
      <c r="N39" s="138"/>
      <c r="O39" s="135"/>
      <c r="P39" s="361"/>
      <c r="Q39" s="360"/>
      <c r="R39" s="360"/>
      <c r="S39" s="360"/>
      <c r="T39" s="360"/>
      <c r="U39" s="360"/>
    </row>
    <row r="40" spans="1:21" ht="15">
      <c r="A40" s="153"/>
      <c r="B40" s="142"/>
      <c r="C40" s="143"/>
      <c r="D40" s="143"/>
      <c r="E40" s="143"/>
      <c r="F40" s="144"/>
      <c r="G40" s="143"/>
      <c r="H40" s="143"/>
      <c r="I40" s="143"/>
      <c r="J40" s="257"/>
      <c r="K40" s="346"/>
      <c r="L40" s="346"/>
      <c r="M40" s="346"/>
      <c r="N40" s="138"/>
      <c r="O40" s="135"/>
      <c r="P40" s="361"/>
      <c r="Q40" s="360"/>
      <c r="R40" s="360"/>
      <c r="S40" s="360"/>
      <c r="T40" s="360"/>
      <c r="U40" s="360"/>
    </row>
    <row r="41" spans="1:21" ht="15">
      <c r="A41" s="153"/>
      <c r="B41" s="179"/>
      <c r="C41" s="146"/>
      <c r="D41" s="155"/>
      <c r="E41" s="146"/>
      <c r="F41" s="148"/>
      <c r="G41" s="146"/>
      <c r="H41" s="146"/>
      <c r="I41" s="146"/>
      <c r="J41" s="258"/>
      <c r="K41" s="347"/>
      <c r="L41" s="347"/>
      <c r="M41" s="347"/>
      <c r="N41" s="138"/>
      <c r="O41" s="135"/>
      <c r="P41" s="361"/>
      <c r="Q41" s="360"/>
      <c r="R41" s="360"/>
      <c r="S41" s="360"/>
      <c r="T41" s="360"/>
      <c r="U41" s="360"/>
    </row>
    <row r="42" spans="1:21" ht="15">
      <c r="A42" s="153"/>
      <c r="B42" s="170"/>
      <c r="C42" s="143"/>
      <c r="D42" s="143"/>
      <c r="E42" s="143"/>
      <c r="F42" s="144"/>
      <c r="G42" s="143"/>
      <c r="H42" s="143"/>
      <c r="I42" s="143"/>
      <c r="J42" s="257"/>
      <c r="K42" s="346"/>
      <c r="L42" s="346"/>
      <c r="M42" s="346"/>
      <c r="N42" s="138"/>
      <c r="O42" s="135"/>
      <c r="P42" s="361"/>
      <c r="Q42" s="360"/>
      <c r="R42" s="360"/>
      <c r="S42" s="360"/>
      <c r="T42" s="360"/>
      <c r="U42" s="360"/>
    </row>
    <row r="43" spans="1:21" ht="15">
      <c r="A43" s="153"/>
      <c r="B43" s="145"/>
      <c r="C43" s="146"/>
      <c r="D43" s="146"/>
      <c r="E43" s="146"/>
      <c r="F43" s="148"/>
      <c r="G43" s="146"/>
      <c r="H43" s="146"/>
      <c r="I43" s="146"/>
      <c r="J43" s="258"/>
      <c r="K43" s="347"/>
      <c r="L43" s="347"/>
      <c r="M43" s="347"/>
      <c r="N43" s="138"/>
      <c r="O43" s="135"/>
      <c r="P43" s="361"/>
      <c r="Q43" s="360"/>
      <c r="R43" s="360"/>
      <c r="S43" s="360"/>
      <c r="T43" s="360"/>
      <c r="U43" s="360"/>
    </row>
    <row r="44" spans="1:21" ht="15">
      <c r="A44" s="153"/>
      <c r="B44" s="180"/>
      <c r="C44" s="181"/>
      <c r="D44" s="181"/>
      <c r="E44" s="181"/>
      <c r="F44" s="182"/>
      <c r="G44" s="181"/>
      <c r="H44" s="181"/>
      <c r="I44" s="181"/>
      <c r="J44" s="268"/>
      <c r="K44" s="348"/>
      <c r="L44" s="348"/>
      <c r="M44" s="349"/>
      <c r="N44" s="138"/>
      <c r="O44" s="135"/>
      <c r="P44" s="361"/>
      <c r="Q44" s="360"/>
      <c r="R44" s="360"/>
      <c r="S44" s="360"/>
      <c r="T44" s="360"/>
      <c r="U44" s="360"/>
    </row>
    <row r="45" spans="1:21" ht="15">
      <c r="A45" s="153"/>
      <c r="B45" s="156"/>
      <c r="C45" s="146"/>
      <c r="D45" s="147"/>
      <c r="E45" s="146"/>
      <c r="F45" s="148"/>
      <c r="G45" s="146"/>
      <c r="H45" s="146"/>
      <c r="I45" s="146"/>
      <c r="J45" s="261"/>
      <c r="K45" s="350"/>
      <c r="L45" s="350"/>
      <c r="M45" s="350"/>
      <c r="N45" s="138"/>
      <c r="O45" s="135"/>
      <c r="P45" s="361"/>
      <c r="Q45" s="360"/>
      <c r="R45" s="360"/>
      <c r="S45" s="360"/>
      <c r="T45" s="360"/>
      <c r="U45" s="360"/>
    </row>
    <row r="46" spans="1:21" ht="15">
      <c r="A46" s="153"/>
      <c r="B46" s="161"/>
      <c r="C46" s="143"/>
      <c r="D46" s="143"/>
      <c r="E46" s="143"/>
      <c r="F46" s="144"/>
      <c r="G46" s="143"/>
      <c r="H46" s="143"/>
      <c r="I46" s="143"/>
      <c r="J46" s="256"/>
      <c r="K46" s="356"/>
      <c r="L46" s="356"/>
      <c r="M46" s="356"/>
      <c r="N46" s="138"/>
      <c r="O46" s="135"/>
      <c r="P46" s="361"/>
      <c r="Q46" s="360"/>
      <c r="R46" s="360"/>
      <c r="S46" s="360"/>
      <c r="T46" s="360"/>
      <c r="U46" s="360"/>
    </row>
    <row r="47" spans="1:21" ht="15">
      <c r="A47" s="153"/>
      <c r="B47" s="145"/>
      <c r="C47" s="146"/>
      <c r="D47" s="147"/>
      <c r="E47" s="146"/>
      <c r="F47" s="148"/>
      <c r="G47" s="146"/>
      <c r="H47" s="146"/>
      <c r="I47" s="146"/>
      <c r="J47" s="258"/>
      <c r="K47" s="347"/>
      <c r="L47" s="347"/>
      <c r="M47" s="347"/>
      <c r="N47" s="138"/>
      <c r="O47" s="135"/>
      <c r="P47" s="361"/>
      <c r="Q47" s="360"/>
      <c r="R47" s="360"/>
      <c r="S47" s="360"/>
      <c r="T47" s="360"/>
      <c r="U47" s="360"/>
    </row>
    <row r="48" spans="1:21" ht="15">
      <c r="A48" s="135"/>
      <c r="B48" s="178"/>
      <c r="C48" s="143"/>
      <c r="D48" s="143"/>
      <c r="E48" s="143"/>
      <c r="F48" s="144"/>
      <c r="G48" s="143"/>
      <c r="H48" s="143"/>
      <c r="I48" s="143"/>
      <c r="J48" s="257"/>
      <c r="K48" s="346"/>
      <c r="L48" s="346"/>
      <c r="M48" s="346"/>
      <c r="N48" s="138"/>
      <c r="O48" s="135"/>
      <c r="P48" s="361"/>
      <c r="Q48" s="360"/>
      <c r="R48" s="360"/>
      <c r="S48" s="360"/>
      <c r="T48" s="360"/>
      <c r="U48" s="360"/>
    </row>
    <row r="49" spans="1:21" ht="15">
      <c r="A49" s="135"/>
      <c r="B49" s="228"/>
      <c r="C49" s="229"/>
      <c r="D49" s="229"/>
      <c r="E49" s="229"/>
      <c r="F49" s="230"/>
      <c r="G49" s="229"/>
      <c r="H49" s="229"/>
      <c r="I49" s="229"/>
      <c r="J49" s="269"/>
      <c r="K49" s="269"/>
      <c r="L49" s="269"/>
      <c r="M49" s="269"/>
      <c r="N49" s="138"/>
      <c r="O49" s="135"/>
      <c r="P49" s="361"/>
      <c r="Q49" s="360"/>
      <c r="R49" s="360"/>
      <c r="S49" s="360"/>
      <c r="T49" s="360"/>
      <c r="U49" s="360"/>
    </row>
    <row r="50" spans="1:21" ht="15">
      <c r="A50" s="135"/>
      <c r="B50" s="170"/>
      <c r="C50" s="143"/>
      <c r="D50" s="143"/>
      <c r="E50" s="143"/>
      <c r="F50" s="144"/>
      <c r="G50" s="143"/>
      <c r="H50" s="143"/>
      <c r="I50" s="143"/>
      <c r="J50" s="270"/>
      <c r="K50" s="346"/>
      <c r="L50" s="346"/>
      <c r="M50" s="349"/>
      <c r="N50" s="138"/>
      <c r="O50" s="135"/>
      <c r="P50" s="361"/>
      <c r="Q50" s="360"/>
      <c r="R50" s="360"/>
      <c r="S50" s="360"/>
      <c r="T50" s="360"/>
      <c r="U50" s="360"/>
    </row>
    <row r="51" spans="1:21" ht="15">
      <c r="A51" s="135"/>
      <c r="B51" s="156"/>
      <c r="C51" s="141"/>
      <c r="D51" s="141"/>
      <c r="E51" s="141"/>
      <c r="F51" s="141"/>
      <c r="G51" s="141"/>
      <c r="H51" s="141"/>
      <c r="I51" s="141"/>
      <c r="J51" s="262"/>
      <c r="K51" s="357"/>
      <c r="L51" s="357"/>
      <c r="M51" s="357"/>
      <c r="N51" s="138"/>
      <c r="O51" s="135"/>
      <c r="P51" s="361"/>
      <c r="Q51" s="360"/>
      <c r="R51" s="360"/>
      <c r="S51" s="360"/>
      <c r="T51" s="360"/>
      <c r="U51" s="360"/>
    </row>
    <row r="52" spans="1:21" ht="15">
      <c r="A52" s="135"/>
      <c r="B52" s="142"/>
      <c r="C52" s="143"/>
      <c r="D52" s="143"/>
      <c r="E52" s="143"/>
      <c r="F52" s="144"/>
      <c r="G52" s="143"/>
      <c r="H52" s="143"/>
      <c r="I52" s="143"/>
      <c r="J52" s="257"/>
      <c r="K52" s="346"/>
      <c r="L52" s="346"/>
      <c r="M52" s="346"/>
      <c r="N52" s="138"/>
      <c r="O52" s="135"/>
      <c r="P52" s="361"/>
      <c r="Q52" s="360"/>
      <c r="R52" s="360"/>
      <c r="S52" s="360"/>
      <c r="T52" s="360"/>
      <c r="U52" s="360"/>
    </row>
    <row r="53" spans="1:21" ht="15">
      <c r="A53" s="135"/>
      <c r="B53" s="179"/>
      <c r="C53" s="157"/>
      <c r="D53" s="157"/>
      <c r="E53" s="157"/>
      <c r="F53" s="158"/>
      <c r="G53" s="157"/>
      <c r="H53" s="157"/>
      <c r="I53" s="157"/>
      <c r="J53" s="261"/>
      <c r="K53" s="350"/>
      <c r="L53" s="350"/>
      <c r="M53" s="350"/>
      <c r="N53" s="138"/>
      <c r="O53" s="135"/>
      <c r="P53" s="361"/>
      <c r="Q53" s="360"/>
      <c r="R53" s="360"/>
      <c r="S53" s="360"/>
      <c r="T53" s="360"/>
      <c r="U53" s="360"/>
    </row>
    <row r="54" spans="1:21" ht="15">
      <c r="A54" s="135"/>
      <c r="B54" s="161"/>
      <c r="C54" s="143"/>
      <c r="D54" s="143"/>
      <c r="E54" s="143"/>
      <c r="F54" s="144"/>
      <c r="G54" s="143"/>
      <c r="H54" s="143"/>
      <c r="I54" s="143"/>
      <c r="J54" s="257"/>
      <c r="K54" s="346"/>
      <c r="L54" s="346"/>
      <c r="M54" s="346"/>
      <c r="N54" s="138"/>
      <c r="O54" s="135"/>
      <c r="P54" s="361"/>
      <c r="Q54" s="360"/>
      <c r="R54" s="360"/>
      <c r="S54" s="360"/>
      <c r="T54" s="360"/>
      <c r="U54" s="360"/>
    </row>
    <row r="55" spans="1:21" ht="15">
      <c r="A55" s="135"/>
      <c r="B55" s="156"/>
      <c r="C55" s="146"/>
      <c r="D55" s="146"/>
      <c r="E55" s="146"/>
      <c r="F55" s="148"/>
      <c r="G55" s="146"/>
      <c r="H55" s="146"/>
      <c r="I55" s="146"/>
      <c r="J55" s="261"/>
      <c r="K55" s="350"/>
      <c r="L55" s="350"/>
      <c r="M55" s="350"/>
      <c r="N55" s="138"/>
      <c r="O55" s="135"/>
      <c r="P55" s="361"/>
      <c r="Q55" s="360"/>
      <c r="R55" s="360"/>
      <c r="S55" s="360"/>
      <c r="T55" s="360"/>
      <c r="U55" s="360"/>
    </row>
    <row r="56" spans="1:21" ht="15">
      <c r="A56" s="135"/>
      <c r="B56" s="142"/>
      <c r="C56" s="143"/>
      <c r="D56" s="143"/>
      <c r="E56" s="143"/>
      <c r="F56" s="144"/>
      <c r="G56" s="143"/>
      <c r="H56" s="143"/>
      <c r="I56" s="143"/>
      <c r="J56" s="257"/>
      <c r="K56" s="346"/>
      <c r="L56" s="346"/>
      <c r="M56" s="346"/>
      <c r="N56" s="138"/>
      <c r="O56" s="135"/>
      <c r="P56" s="361"/>
      <c r="Q56" s="360"/>
      <c r="R56" s="360"/>
      <c r="S56" s="360"/>
      <c r="T56" s="360"/>
      <c r="U56" s="360"/>
    </row>
    <row r="57" spans="1:21" ht="15">
      <c r="A57" s="135"/>
      <c r="B57" s="179"/>
      <c r="C57" s="146"/>
      <c r="D57" s="155"/>
      <c r="E57" s="146"/>
      <c r="F57" s="148"/>
      <c r="G57" s="146"/>
      <c r="H57" s="146"/>
      <c r="I57" s="146"/>
      <c r="J57" s="258"/>
      <c r="K57" s="347"/>
      <c r="L57" s="347"/>
      <c r="M57" s="347"/>
      <c r="N57" s="138"/>
      <c r="O57" s="135"/>
      <c r="P57" s="361"/>
      <c r="Q57" s="360"/>
      <c r="R57" s="360"/>
      <c r="S57" s="360"/>
      <c r="T57" s="360"/>
      <c r="U57" s="360"/>
    </row>
    <row r="58" spans="1:21" ht="15">
      <c r="A58" s="135"/>
      <c r="B58" s="183"/>
      <c r="C58" s="143"/>
      <c r="D58" s="143"/>
      <c r="E58" s="143"/>
      <c r="F58" s="144"/>
      <c r="G58" s="143"/>
      <c r="H58" s="143"/>
      <c r="I58" s="143"/>
      <c r="J58" s="257"/>
      <c r="K58" s="346"/>
      <c r="L58" s="346"/>
      <c r="M58" s="346"/>
      <c r="N58" s="138"/>
      <c r="O58" s="135"/>
      <c r="P58" s="361"/>
      <c r="Q58" s="360"/>
      <c r="R58" s="360"/>
      <c r="S58" s="360"/>
      <c r="T58" s="360"/>
      <c r="U58" s="360"/>
    </row>
    <row r="59" spans="1:21" ht="15">
      <c r="A59" s="135"/>
      <c r="B59" s="145"/>
      <c r="C59" s="146"/>
      <c r="D59" s="155"/>
      <c r="E59" s="146"/>
      <c r="F59" s="148"/>
      <c r="G59" s="146"/>
      <c r="H59" s="146"/>
      <c r="I59" s="146"/>
      <c r="J59" s="258"/>
      <c r="K59" s="347"/>
      <c r="L59" s="347"/>
      <c r="M59" s="347"/>
      <c r="N59" s="138"/>
      <c r="O59" s="138"/>
      <c r="P59" s="361"/>
      <c r="Q59" s="360"/>
      <c r="R59" s="360"/>
      <c r="S59" s="360"/>
      <c r="T59" s="360"/>
      <c r="U59" s="360"/>
    </row>
    <row r="60" spans="1:21" ht="15">
      <c r="A60" s="159"/>
      <c r="B60" s="188"/>
      <c r="C60" s="181"/>
      <c r="D60" s="189"/>
      <c r="E60" s="181"/>
      <c r="F60" s="182"/>
      <c r="G60" s="181"/>
      <c r="H60" s="181"/>
      <c r="I60" s="181"/>
      <c r="J60" s="271"/>
      <c r="K60" s="355"/>
      <c r="L60" s="355"/>
      <c r="M60" s="355"/>
      <c r="N60" s="138"/>
      <c r="O60" s="138"/>
      <c r="P60" s="361"/>
      <c r="Q60" s="360"/>
      <c r="R60" s="360"/>
      <c r="S60" s="360"/>
      <c r="T60" s="360"/>
      <c r="U60" s="360"/>
    </row>
    <row r="61" spans="1:21" ht="15">
      <c r="A61" s="159"/>
      <c r="B61" s="156"/>
      <c r="C61" s="146"/>
      <c r="D61" s="147"/>
      <c r="E61" s="146"/>
      <c r="F61" s="148"/>
      <c r="G61" s="146"/>
      <c r="H61" s="146"/>
      <c r="I61" s="146"/>
      <c r="J61" s="258" t="s">
        <v>17</v>
      </c>
      <c r="K61" s="258"/>
      <c r="L61" s="258"/>
      <c r="M61" s="258"/>
      <c r="N61" s="138"/>
      <c r="O61" s="138"/>
      <c r="P61" s="361"/>
      <c r="Q61" s="360"/>
      <c r="R61" s="360"/>
      <c r="S61" s="360"/>
      <c r="T61" s="360"/>
      <c r="U61" s="360"/>
    </row>
    <row r="62" spans="1:21" ht="15">
      <c r="A62" s="159"/>
      <c r="B62" s="161"/>
      <c r="C62" s="143"/>
      <c r="D62" s="143"/>
      <c r="E62" s="143"/>
      <c r="F62" s="144"/>
      <c r="G62" s="143"/>
      <c r="H62" s="143"/>
      <c r="I62" s="143"/>
      <c r="J62" s="256"/>
      <c r="K62" s="356"/>
      <c r="L62" s="356"/>
      <c r="M62" s="356"/>
      <c r="N62" s="138"/>
      <c r="O62" s="138"/>
      <c r="P62" s="361"/>
      <c r="Q62" s="360"/>
      <c r="R62" s="360"/>
      <c r="S62" s="360"/>
      <c r="T62" s="360"/>
      <c r="U62" s="360"/>
    </row>
    <row r="63" spans="1:21" ht="15">
      <c r="A63" s="159"/>
      <c r="B63" s="154"/>
      <c r="C63" s="146"/>
      <c r="D63" s="146"/>
      <c r="E63" s="146"/>
      <c r="F63" s="148"/>
      <c r="G63" s="146"/>
      <c r="H63" s="146"/>
      <c r="I63" s="146"/>
      <c r="J63" s="261"/>
      <c r="K63" s="350"/>
      <c r="L63" s="350"/>
      <c r="M63" s="350"/>
      <c r="N63" s="138"/>
      <c r="O63" s="138"/>
      <c r="P63" s="361"/>
      <c r="Q63" s="360"/>
      <c r="R63" s="360"/>
      <c r="S63" s="360"/>
      <c r="T63" s="360"/>
      <c r="U63" s="360"/>
    </row>
    <row r="64" spans="1:21" ht="15">
      <c r="A64" s="164"/>
      <c r="B64" s="225" t="s">
        <v>17</v>
      </c>
      <c r="C64" s="226"/>
      <c r="D64" s="226"/>
      <c r="E64" s="226"/>
      <c r="F64" s="227"/>
      <c r="G64" s="226"/>
      <c r="H64" s="226"/>
      <c r="I64" s="226"/>
      <c r="J64" s="263"/>
      <c r="K64" s="263"/>
      <c r="L64" s="263"/>
      <c r="M64" s="263"/>
      <c r="N64" s="138"/>
      <c r="O64" s="135"/>
      <c r="P64" s="361"/>
      <c r="Q64" s="360"/>
      <c r="R64" s="360"/>
      <c r="S64" s="360"/>
      <c r="T64" s="360"/>
      <c r="U64" s="360"/>
    </row>
    <row r="65" spans="1:21" ht="15">
      <c r="A65" s="164"/>
      <c r="B65" s="135"/>
      <c r="C65" s="136"/>
      <c r="D65" s="136"/>
      <c r="E65" s="136"/>
      <c r="F65" s="135"/>
      <c r="G65" s="136"/>
      <c r="H65" s="136"/>
      <c r="I65" s="136"/>
      <c r="J65" s="258"/>
      <c r="K65" s="258"/>
      <c r="L65" s="258"/>
      <c r="M65" s="258"/>
      <c r="N65" s="138"/>
      <c r="O65" s="135"/>
      <c r="P65" s="361"/>
      <c r="Q65" s="360"/>
      <c r="R65" s="360"/>
      <c r="S65" s="360"/>
      <c r="T65" s="360"/>
      <c r="U65" s="360"/>
    </row>
    <row r="66" spans="1:21" ht="16.5">
      <c r="A66" s="164"/>
      <c r="B66" s="358" t="str">
        <f>+'Financial Statements'!B2:G2</f>
        <v>AGL Energy</v>
      </c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138"/>
      <c r="O66" s="135"/>
      <c r="P66" s="361"/>
      <c r="Q66" s="360"/>
      <c r="R66" s="360"/>
      <c r="S66" s="360"/>
      <c r="T66" s="360"/>
      <c r="U66" s="360"/>
    </row>
    <row r="67" spans="1:21" ht="16.5">
      <c r="A67" s="164"/>
      <c r="B67" s="362" t="s">
        <v>108</v>
      </c>
      <c r="C67" s="362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138"/>
      <c r="O67" s="135"/>
      <c r="P67" s="361"/>
      <c r="Q67" s="360"/>
      <c r="R67" s="360"/>
      <c r="S67" s="360"/>
      <c r="T67" s="360"/>
      <c r="U67" s="360"/>
    </row>
    <row r="68" spans="1:21" ht="15.75">
      <c r="A68" s="164"/>
      <c r="B68" s="363">
        <f>+'Financial Statements'!B4:G4</f>
        <v>42916</v>
      </c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38"/>
      <c r="O68" s="135"/>
      <c r="P68" s="361"/>
      <c r="Q68" s="360"/>
      <c r="R68" s="360"/>
      <c r="S68" s="360"/>
      <c r="T68" s="360"/>
      <c r="U68" s="360"/>
    </row>
    <row r="69" spans="1:21" ht="15">
      <c r="A69" s="164"/>
      <c r="B69" s="138"/>
      <c r="C69" s="139"/>
      <c r="D69" s="139">
        <v>2004</v>
      </c>
      <c r="E69" s="139">
        <v>2005</v>
      </c>
      <c r="F69" s="139">
        <v>2006</v>
      </c>
      <c r="G69" s="139">
        <v>2007</v>
      </c>
      <c r="H69" s="139">
        <v>2008</v>
      </c>
      <c r="I69" s="139">
        <v>2009</v>
      </c>
      <c r="J69" s="280">
        <f aca="true" t="shared" si="0" ref="J69:M70">+J5</f>
        <v>2017</v>
      </c>
      <c r="K69" s="280">
        <f t="shared" si="0"/>
        <v>2016</v>
      </c>
      <c r="L69" s="280">
        <f t="shared" si="0"/>
        <v>2015</v>
      </c>
      <c r="M69" s="280">
        <f t="shared" si="0"/>
        <v>2014</v>
      </c>
      <c r="N69" s="138"/>
      <c r="O69" s="135"/>
      <c r="P69" s="361"/>
      <c r="Q69" s="360"/>
      <c r="R69" s="360"/>
      <c r="S69" s="360"/>
      <c r="T69" s="360"/>
      <c r="U69" s="360"/>
    </row>
    <row r="70" spans="1:21" ht="15.75" thickBot="1">
      <c r="A70" s="164"/>
      <c r="B70" s="235"/>
      <c r="C70" s="236"/>
      <c r="D70" s="236" t="s">
        <v>125</v>
      </c>
      <c r="E70" s="236" t="s">
        <v>125</v>
      </c>
      <c r="F70" s="236" t="s">
        <v>125</v>
      </c>
      <c r="G70" s="236" t="s">
        <v>125</v>
      </c>
      <c r="H70" s="236" t="s">
        <v>125</v>
      </c>
      <c r="I70" s="236" t="s">
        <v>125</v>
      </c>
      <c r="J70" s="278" t="str">
        <f t="shared" si="0"/>
        <v>$'m</v>
      </c>
      <c r="K70" s="278" t="str">
        <f t="shared" si="0"/>
        <v>$'m</v>
      </c>
      <c r="L70" s="278" t="str">
        <f t="shared" si="0"/>
        <v>$'m</v>
      </c>
      <c r="M70" s="278" t="str">
        <f t="shared" si="0"/>
        <v>$'m</v>
      </c>
      <c r="N70" s="138"/>
      <c r="O70" s="138"/>
      <c r="P70" s="361"/>
      <c r="Q70" s="360"/>
      <c r="R70" s="360"/>
      <c r="S70" s="360"/>
      <c r="T70" s="360"/>
      <c r="U70" s="360"/>
    </row>
    <row r="71" spans="1:21" ht="15">
      <c r="A71" s="164"/>
      <c r="B71" s="138"/>
      <c r="C71" s="141"/>
      <c r="D71" s="141"/>
      <c r="E71" s="141"/>
      <c r="F71" s="141"/>
      <c r="G71" s="141"/>
      <c r="H71" s="141"/>
      <c r="I71" s="141"/>
      <c r="J71" s="255"/>
      <c r="K71" s="255"/>
      <c r="L71" s="255"/>
      <c r="M71" s="255"/>
      <c r="N71" s="138"/>
      <c r="O71" s="138"/>
      <c r="P71" s="361"/>
      <c r="Q71" s="360"/>
      <c r="R71" s="360"/>
      <c r="S71" s="360"/>
      <c r="T71" s="360"/>
      <c r="U71" s="360"/>
    </row>
    <row r="72" spans="1:21" ht="15">
      <c r="A72" s="164"/>
      <c r="B72" s="178"/>
      <c r="C72" s="143"/>
      <c r="D72" s="143"/>
      <c r="E72" s="143"/>
      <c r="F72" s="144"/>
      <c r="G72" s="143"/>
      <c r="H72" s="143"/>
      <c r="I72" s="143"/>
      <c r="J72" s="257" t="s">
        <v>17</v>
      </c>
      <c r="K72" s="257" t="s">
        <v>17</v>
      </c>
      <c r="L72" s="257"/>
      <c r="M72" s="257" t="s">
        <v>17</v>
      </c>
      <c r="N72" s="160"/>
      <c r="O72" s="160"/>
      <c r="P72" s="361"/>
      <c r="Q72" s="360"/>
      <c r="R72" s="360"/>
      <c r="S72" s="360"/>
      <c r="T72" s="360"/>
      <c r="U72" s="360"/>
    </row>
    <row r="73" spans="1:21" ht="15">
      <c r="A73" s="164"/>
      <c r="B73" s="145"/>
      <c r="C73" s="146"/>
      <c r="D73" s="147"/>
      <c r="E73" s="146"/>
      <c r="F73" s="148"/>
      <c r="G73" s="146"/>
      <c r="H73" s="146"/>
      <c r="I73" s="146"/>
      <c r="J73" s="258"/>
      <c r="K73" s="347"/>
      <c r="L73" s="347"/>
      <c r="M73" s="347"/>
      <c r="N73" s="138"/>
      <c r="O73" s="138"/>
      <c r="P73" s="361"/>
      <c r="Q73" s="360"/>
      <c r="R73" s="360"/>
      <c r="S73" s="360"/>
      <c r="T73" s="360"/>
      <c r="U73" s="360"/>
    </row>
    <row r="74" spans="1:21" ht="15">
      <c r="A74" s="164"/>
      <c r="B74" s="170"/>
      <c r="C74" s="143"/>
      <c r="D74" s="143"/>
      <c r="E74" s="143"/>
      <c r="F74" s="144"/>
      <c r="G74" s="143"/>
      <c r="H74" s="143"/>
      <c r="I74" s="143"/>
      <c r="J74" s="257"/>
      <c r="K74" s="346"/>
      <c r="L74" s="346"/>
      <c r="M74" s="346"/>
      <c r="N74" s="160"/>
      <c r="O74" s="160"/>
      <c r="P74" s="361"/>
      <c r="Q74" s="360"/>
      <c r="R74" s="360"/>
      <c r="S74" s="360"/>
      <c r="T74" s="360"/>
      <c r="U74" s="360"/>
    </row>
    <row r="75" spans="1:21" ht="15">
      <c r="A75" s="164"/>
      <c r="B75" s="145"/>
      <c r="C75" s="146"/>
      <c r="D75" s="146"/>
      <c r="E75" s="146"/>
      <c r="F75" s="148"/>
      <c r="G75" s="146"/>
      <c r="H75" s="146"/>
      <c r="I75" s="146"/>
      <c r="J75" s="258"/>
      <c r="K75" s="347" t="s">
        <v>17</v>
      </c>
      <c r="L75" s="347"/>
      <c r="M75" s="347"/>
      <c r="N75" s="138"/>
      <c r="O75" s="138"/>
      <c r="P75" s="361"/>
      <c r="Q75" s="360"/>
      <c r="R75" s="360"/>
      <c r="S75" s="360"/>
      <c r="T75" s="360"/>
      <c r="U75" s="360"/>
    </row>
    <row r="76" spans="1:21" ht="15">
      <c r="A76" s="164"/>
      <c r="B76" s="170"/>
      <c r="C76" s="143"/>
      <c r="D76" s="143"/>
      <c r="E76" s="143"/>
      <c r="F76" s="144"/>
      <c r="G76" s="143"/>
      <c r="H76" s="143"/>
      <c r="I76" s="143"/>
      <c r="J76" s="257"/>
      <c r="K76" s="346"/>
      <c r="L76" s="346"/>
      <c r="M76" s="346"/>
      <c r="N76" s="160"/>
      <c r="O76" s="160"/>
      <c r="P76" s="361"/>
      <c r="Q76" s="360"/>
      <c r="R76" s="360"/>
      <c r="S76" s="360"/>
      <c r="T76" s="360"/>
      <c r="U76" s="360"/>
    </row>
    <row r="77" spans="1:21" ht="15">
      <c r="A77" s="164"/>
      <c r="B77" s="156"/>
      <c r="C77" s="146"/>
      <c r="D77" s="147"/>
      <c r="E77" s="146"/>
      <c r="F77" s="148"/>
      <c r="G77" s="146"/>
      <c r="H77" s="146"/>
      <c r="I77" s="146"/>
      <c r="J77" s="261"/>
      <c r="K77" s="347"/>
      <c r="L77" s="347"/>
      <c r="M77" s="347"/>
      <c r="N77" s="138"/>
      <c r="O77" s="138"/>
      <c r="P77" s="361"/>
      <c r="Q77" s="360"/>
      <c r="R77" s="360"/>
      <c r="S77" s="360"/>
      <c r="T77" s="360"/>
      <c r="U77" s="360"/>
    </row>
    <row r="78" spans="1:21" ht="15">
      <c r="A78" s="164"/>
      <c r="B78" s="161"/>
      <c r="C78" s="143"/>
      <c r="D78" s="143"/>
      <c r="E78" s="143"/>
      <c r="F78" s="144"/>
      <c r="G78" s="143"/>
      <c r="H78" s="143"/>
      <c r="I78" s="143"/>
      <c r="J78" s="257"/>
      <c r="K78" s="346"/>
      <c r="L78" s="346"/>
      <c r="M78" s="346"/>
      <c r="N78" s="160"/>
      <c r="O78" s="160"/>
      <c r="P78" s="361"/>
      <c r="Q78" s="360"/>
      <c r="R78" s="360"/>
      <c r="S78" s="360"/>
      <c r="T78" s="360"/>
      <c r="U78" s="360"/>
    </row>
    <row r="79" spans="1:21" ht="15">
      <c r="A79" s="138"/>
      <c r="B79" s="145"/>
      <c r="C79" s="146"/>
      <c r="D79" s="152"/>
      <c r="E79" s="146"/>
      <c r="F79" s="148"/>
      <c r="G79" s="146"/>
      <c r="H79" s="146"/>
      <c r="I79" s="146"/>
      <c r="J79" s="258"/>
      <c r="K79" s="347"/>
      <c r="L79" s="347"/>
      <c r="M79" s="347"/>
      <c r="N79" s="138"/>
      <c r="O79" s="138"/>
      <c r="P79" s="361"/>
      <c r="Q79" s="360"/>
      <c r="R79" s="360"/>
      <c r="S79" s="360"/>
      <c r="T79" s="360"/>
      <c r="U79" s="360"/>
    </row>
    <row r="80" spans="1:21" ht="15">
      <c r="A80" s="138"/>
      <c r="B80" s="161"/>
      <c r="C80" s="143"/>
      <c r="D80" s="143"/>
      <c r="E80" s="143"/>
      <c r="F80" s="144"/>
      <c r="G80" s="143"/>
      <c r="H80" s="143"/>
      <c r="I80" s="143"/>
      <c r="J80" s="256"/>
      <c r="K80" s="346"/>
      <c r="L80" s="346"/>
      <c r="M80" s="346"/>
      <c r="N80" s="160"/>
      <c r="O80" s="160"/>
      <c r="P80" s="361"/>
      <c r="Q80" s="360"/>
      <c r="R80" s="360"/>
      <c r="S80" s="360"/>
      <c r="T80" s="360"/>
      <c r="U80" s="360"/>
    </row>
    <row r="81" spans="1:21" ht="15">
      <c r="A81" s="138"/>
      <c r="B81" s="145"/>
      <c r="C81" s="146"/>
      <c r="D81" s="146"/>
      <c r="E81" s="146"/>
      <c r="F81" s="148"/>
      <c r="G81" s="146"/>
      <c r="H81" s="146"/>
      <c r="I81" s="146"/>
      <c r="J81" s="258"/>
      <c r="K81" s="347"/>
      <c r="L81" s="347"/>
      <c r="M81" s="347"/>
      <c r="N81" s="138"/>
      <c r="O81" s="135"/>
      <c r="P81" s="361"/>
      <c r="Q81" s="360"/>
      <c r="R81" s="360"/>
      <c r="S81" s="360"/>
      <c r="T81" s="360"/>
      <c r="U81" s="360"/>
    </row>
    <row r="82" spans="1:21" ht="15">
      <c r="A82" s="138"/>
      <c r="B82" s="170"/>
      <c r="C82" s="143"/>
      <c r="D82" s="143"/>
      <c r="E82" s="143"/>
      <c r="F82" s="144"/>
      <c r="G82" s="143"/>
      <c r="H82" s="143"/>
      <c r="I82" s="143"/>
      <c r="J82" s="257"/>
      <c r="K82" s="346"/>
      <c r="L82" s="346"/>
      <c r="M82" s="346"/>
      <c r="N82" s="138"/>
      <c r="O82" s="135"/>
      <c r="P82" s="361"/>
      <c r="Q82" s="360"/>
      <c r="R82" s="360"/>
      <c r="S82" s="360"/>
      <c r="T82" s="360"/>
      <c r="U82" s="360"/>
    </row>
    <row r="83" spans="1:21" ht="15">
      <c r="A83" s="138"/>
      <c r="B83" s="149"/>
      <c r="C83" s="146"/>
      <c r="D83" s="147"/>
      <c r="E83" s="146"/>
      <c r="F83" s="148"/>
      <c r="G83" s="146"/>
      <c r="H83" s="146"/>
      <c r="I83" s="146"/>
      <c r="J83" s="258"/>
      <c r="K83" s="347"/>
      <c r="L83" s="347"/>
      <c r="M83" s="347"/>
      <c r="N83" s="138"/>
      <c r="O83" s="135"/>
      <c r="P83" s="361"/>
      <c r="Q83" s="360"/>
      <c r="R83" s="360"/>
      <c r="S83" s="360"/>
      <c r="T83" s="360"/>
      <c r="U83" s="360"/>
    </row>
    <row r="84" spans="1:21" ht="15">
      <c r="A84" s="138"/>
      <c r="B84" s="170"/>
      <c r="C84" s="143"/>
      <c r="D84" s="143"/>
      <c r="E84" s="143"/>
      <c r="F84" s="144"/>
      <c r="G84" s="143"/>
      <c r="H84" s="143"/>
      <c r="I84" s="143"/>
      <c r="J84" s="257"/>
      <c r="K84" s="346"/>
      <c r="L84" s="346"/>
      <c r="M84" s="346"/>
      <c r="N84" s="138"/>
      <c r="O84" s="135"/>
      <c r="P84" s="361"/>
      <c r="Q84" s="360"/>
      <c r="R84" s="360"/>
      <c r="S84" s="360"/>
      <c r="T84" s="360"/>
      <c r="U84" s="360"/>
    </row>
    <row r="85" spans="1:21" ht="15">
      <c r="A85" s="138"/>
      <c r="B85" s="145"/>
      <c r="C85" s="146"/>
      <c r="D85" s="147"/>
      <c r="E85" s="146"/>
      <c r="F85" s="148"/>
      <c r="G85" s="146"/>
      <c r="H85" s="146"/>
      <c r="I85" s="146"/>
      <c r="J85" s="258"/>
      <c r="K85" s="347"/>
      <c r="L85" s="347"/>
      <c r="M85" s="347"/>
      <c r="N85" s="138"/>
      <c r="O85" s="135"/>
      <c r="P85" s="361"/>
      <c r="Q85" s="360"/>
      <c r="R85" s="360"/>
      <c r="S85" s="360"/>
      <c r="T85" s="360"/>
      <c r="U85" s="360"/>
    </row>
    <row r="86" spans="1:21" ht="15">
      <c r="A86" s="138"/>
      <c r="B86" s="170"/>
      <c r="C86" s="143"/>
      <c r="D86" s="143"/>
      <c r="E86" s="143"/>
      <c r="F86" s="144"/>
      <c r="G86" s="143"/>
      <c r="H86" s="143"/>
      <c r="I86" s="143"/>
      <c r="J86" s="257"/>
      <c r="K86" s="346"/>
      <c r="L86" s="346"/>
      <c r="M86" s="346"/>
      <c r="N86" s="138"/>
      <c r="O86" s="135"/>
      <c r="P86" s="361"/>
      <c r="Q86" s="360"/>
      <c r="R86" s="360"/>
      <c r="S86" s="360"/>
      <c r="T86" s="360"/>
      <c r="U86" s="360"/>
    </row>
    <row r="87" spans="1:21" ht="15">
      <c r="A87" s="138"/>
      <c r="B87" s="156"/>
      <c r="C87" s="141"/>
      <c r="D87" s="141"/>
      <c r="E87" s="141"/>
      <c r="F87" s="141"/>
      <c r="G87" s="141"/>
      <c r="H87" s="141"/>
      <c r="I87" s="141"/>
      <c r="J87" s="262"/>
      <c r="K87" s="351"/>
      <c r="L87" s="351"/>
      <c r="M87" s="351"/>
      <c r="N87" s="138"/>
      <c r="O87" s="135"/>
      <c r="P87" s="361"/>
      <c r="Q87" s="360"/>
      <c r="R87" s="360"/>
      <c r="S87" s="360"/>
      <c r="T87" s="360"/>
      <c r="U87" s="360"/>
    </row>
    <row r="88" spans="1:21" ht="15">
      <c r="A88" s="138"/>
      <c r="B88" s="170"/>
      <c r="C88" s="143"/>
      <c r="D88" s="143"/>
      <c r="E88" s="143"/>
      <c r="F88" s="144"/>
      <c r="G88" s="143"/>
      <c r="H88" s="143"/>
      <c r="I88" s="143"/>
      <c r="J88" s="257"/>
      <c r="K88" s="346"/>
      <c r="L88" s="346"/>
      <c r="M88" s="346"/>
      <c r="N88" s="138"/>
      <c r="O88" s="135"/>
      <c r="P88" s="361"/>
      <c r="Q88" s="360"/>
      <c r="R88" s="360"/>
      <c r="S88" s="360"/>
      <c r="T88" s="360"/>
      <c r="U88" s="360"/>
    </row>
    <row r="89" spans="1:21" ht="15">
      <c r="A89" s="138"/>
      <c r="B89" s="352"/>
      <c r="C89" s="353"/>
      <c r="D89" s="196"/>
      <c r="E89" s="196"/>
      <c r="F89" s="197"/>
      <c r="G89" s="196"/>
      <c r="H89" s="196"/>
      <c r="I89" s="196"/>
      <c r="J89" s="272"/>
      <c r="K89" s="354"/>
      <c r="L89" s="354"/>
      <c r="M89" s="349"/>
      <c r="N89" s="138"/>
      <c r="O89" s="135"/>
      <c r="P89" s="361"/>
      <c r="Q89" s="360"/>
      <c r="R89" s="360"/>
      <c r="S89" s="360"/>
      <c r="T89" s="360"/>
      <c r="U89" s="360"/>
    </row>
    <row r="90" spans="1:21" ht="15">
      <c r="A90" s="138"/>
      <c r="B90" s="170"/>
      <c r="C90" s="143"/>
      <c r="D90" s="143"/>
      <c r="E90" s="143"/>
      <c r="F90" s="144"/>
      <c r="G90" s="143"/>
      <c r="H90" s="143"/>
      <c r="I90" s="143"/>
      <c r="J90" s="257"/>
      <c r="K90" s="257"/>
      <c r="L90" s="257"/>
      <c r="M90" s="257"/>
      <c r="N90" s="138"/>
      <c r="O90" s="135"/>
      <c r="P90" s="361"/>
      <c r="Q90" s="360"/>
      <c r="R90" s="360"/>
      <c r="S90" s="360"/>
      <c r="T90" s="360"/>
      <c r="U90" s="360"/>
    </row>
    <row r="91" spans="1:21" ht="15">
      <c r="A91" s="138"/>
      <c r="B91" s="156"/>
      <c r="C91" s="146"/>
      <c r="D91" s="147"/>
      <c r="E91" s="146"/>
      <c r="F91" s="148"/>
      <c r="G91" s="146"/>
      <c r="H91" s="146"/>
      <c r="I91" s="146"/>
      <c r="J91" s="264"/>
      <c r="K91" s="350"/>
      <c r="L91" s="350"/>
      <c r="M91" s="350"/>
      <c r="N91" s="138"/>
      <c r="O91" s="138"/>
      <c r="P91" s="361"/>
      <c r="Q91" s="360"/>
      <c r="R91" s="360"/>
      <c r="S91" s="360"/>
      <c r="T91" s="360"/>
      <c r="U91" s="360"/>
    </row>
    <row r="92" spans="1:21" ht="15">
      <c r="A92" s="138"/>
      <c r="B92" s="170"/>
      <c r="C92" s="143"/>
      <c r="D92" s="143"/>
      <c r="E92" s="143"/>
      <c r="F92" s="144"/>
      <c r="G92" s="143"/>
      <c r="H92" s="143"/>
      <c r="I92" s="143"/>
      <c r="J92" s="257"/>
      <c r="K92" s="346"/>
      <c r="L92" s="346"/>
      <c r="M92" s="346"/>
      <c r="N92" s="138"/>
      <c r="O92" s="138"/>
      <c r="P92" s="361"/>
      <c r="Q92" s="360"/>
      <c r="R92" s="360"/>
      <c r="S92" s="360"/>
      <c r="T92" s="360"/>
      <c r="U92" s="360"/>
    </row>
    <row r="93" spans="1:21" ht="15">
      <c r="A93" s="138"/>
      <c r="B93" s="156"/>
      <c r="C93" s="146"/>
      <c r="D93" s="146"/>
      <c r="E93" s="146"/>
      <c r="F93" s="148"/>
      <c r="G93" s="146"/>
      <c r="H93" s="146"/>
      <c r="I93" s="146"/>
      <c r="J93" s="258"/>
      <c r="K93" s="347"/>
      <c r="L93" s="347"/>
      <c r="M93" s="347"/>
      <c r="N93" s="138"/>
      <c r="O93" s="138"/>
      <c r="P93" s="361"/>
      <c r="Q93" s="360"/>
      <c r="R93" s="360"/>
      <c r="S93" s="360"/>
      <c r="T93" s="360"/>
      <c r="U93" s="360"/>
    </row>
    <row r="94" spans="1:21" ht="15">
      <c r="A94" s="138"/>
      <c r="B94" s="170"/>
      <c r="C94" s="143"/>
      <c r="D94" s="143"/>
      <c r="E94" s="143"/>
      <c r="F94" s="144"/>
      <c r="G94" s="143"/>
      <c r="H94" s="143"/>
      <c r="I94" s="143"/>
      <c r="J94" s="257"/>
      <c r="K94" s="346"/>
      <c r="L94" s="346"/>
      <c r="M94" s="346"/>
      <c r="N94" s="160"/>
      <c r="O94" s="160"/>
      <c r="P94" s="361"/>
      <c r="Q94" s="360"/>
      <c r="R94" s="360"/>
      <c r="S94" s="360"/>
      <c r="T94" s="360"/>
      <c r="U94" s="360"/>
    </row>
    <row r="95" spans="1:21" ht="15">
      <c r="A95" s="138"/>
      <c r="B95" s="156"/>
      <c r="C95" s="146"/>
      <c r="D95" s="147"/>
      <c r="E95" s="146"/>
      <c r="F95" s="148"/>
      <c r="G95" s="146"/>
      <c r="H95" s="146"/>
      <c r="I95" s="146"/>
      <c r="J95" s="261"/>
      <c r="K95" s="347"/>
      <c r="L95" s="347"/>
      <c r="M95" s="347"/>
      <c r="N95" s="138"/>
      <c r="O95" s="138"/>
      <c r="P95" s="361"/>
      <c r="Q95" s="360"/>
      <c r="R95" s="360"/>
      <c r="S95" s="360"/>
      <c r="T95" s="360"/>
      <c r="U95" s="360"/>
    </row>
    <row r="96" spans="1:21" ht="15">
      <c r="A96" s="138"/>
      <c r="B96" s="170"/>
      <c r="C96" s="143"/>
      <c r="D96" s="143"/>
      <c r="E96" s="143"/>
      <c r="F96" s="144"/>
      <c r="G96" s="143"/>
      <c r="H96" s="143"/>
      <c r="I96" s="143"/>
      <c r="J96" s="257"/>
      <c r="K96" s="346"/>
      <c r="L96" s="346"/>
      <c r="M96" s="346"/>
      <c r="N96" s="138"/>
      <c r="O96" s="135"/>
      <c r="P96" s="361"/>
      <c r="Q96" s="360"/>
      <c r="R96" s="360"/>
      <c r="S96" s="360"/>
      <c r="T96" s="360"/>
      <c r="U96" s="360"/>
    </row>
    <row r="97" spans="1:21" ht="15">
      <c r="A97" s="164"/>
      <c r="B97" s="156"/>
      <c r="C97" s="146"/>
      <c r="D97" s="155"/>
      <c r="E97" s="146"/>
      <c r="F97" s="148"/>
      <c r="G97" s="146"/>
      <c r="H97" s="146"/>
      <c r="I97" s="146"/>
      <c r="J97" s="258"/>
      <c r="K97" s="347"/>
      <c r="L97" s="347"/>
      <c r="M97" s="347"/>
      <c r="N97" s="138"/>
      <c r="O97" s="135"/>
      <c r="P97" s="361"/>
      <c r="Q97" s="360"/>
      <c r="R97" s="360"/>
      <c r="S97" s="360"/>
      <c r="T97" s="360"/>
      <c r="U97" s="360"/>
    </row>
    <row r="98" spans="1:21" ht="15">
      <c r="A98" s="164"/>
      <c r="B98" s="161"/>
      <c r="C98" s="162"/>
      <c r="D98" s="162"/>
      <c r="E98" s="162"/>
      <c r="F98" s="163"/>
      <c r="G98" s="162"/>
      <c r="H98" s="162"/>
      <c r="I98" s="162"/>
      <c r="J98" s="257"/>
      <c r="K98" s="346"/>
      <c r="L98" s="346"/>
      <c r="M98" s="346"/>
      <c r="N98" s="138"/>
      <c r="O98" s="135"/>
      <c r="P98" s="361"/>
      <c r="Q98" s="360"/>
      <c r="R98" s="360"/>
      <c r="S98" s="360"/>
      <c r="T98" s="360"/>
      <c r="U98" s="360"/>
    </row>
    <row r="99" spans="1:21" ht="15">
      <c r="A99" s="164"/>
      <c r="B99" s="145"/>
      <c r="C99" s="141"/>
      <c r="D99" s="141"/>
      <c r="E99" s="141"/>
      <c r="F99" s="141"/>
      <c r="G99" s="141"/>
      <c r="H99" s="141"/>
      <c r="I99" s="141"/>
      <c r="J99" s="258"/>
      <c r="K99" s="347"/>
      <c r="L99" s="347"/>
      <c r="M99" s="347"/>
      <c r="N99" s="138"/>
      <c r="O99" s="135"/>
      <c r="P99" s="361"/>
      <c r="Q99" s="360"/>
      <c r="R99" s="360"/>
      <c r="S99" s="360"/>
      <c r="T99" s="360"/>
      <c r="U99" s="360"/>
    </row>
    <row r="100" spans="1:21" ht="15">
      <c r="A100" s="164"/>
      <c r="B100" s="161"/>
      <c r="C100" s="143"/>
      <c r="D100" s="143"/>
      <c r="E100" s="143"/>
      <c r="F100" s="144"/>
      <c r="G100" s="143"/>
      <c r="H100" s="143"/>
      <c r="I100" s="143"/>
      <c r="J100" s="257"/>
      <c r="K100" s="346"/>
      <c r="L100" s="346"/>
      <c r="M100" s="346"/>
      <c r="N100" s="138"/>
      <c r="O100" s="135"/>
      <c r="P100" s="361"/>
      <c r="Q100" s="360"/>
      <c r="R100" s="360"/>
      <c r="S100" s="360"/>
      <c r="T100" s="360"/>
      <c r="U100" s="360"/>
    </row>
    <row r="101" spans="1:21" ht="15">
      <c r="A101" s="164"/>
      <c r="B101" s="145"/>
      <c r="C101" s="141"/>
      <c r="D101" s="141"/>
      <c r="E101" s="141"/>
      <c r="F101" s="141"/>
      <c r="G101" s="141"/>
      <c r="H101" s="141"/>
      <c r="I101" s="141"/>
      <c r="J101" s="261"/>
      <c r="K101" s="350"/>
      <c r="L101" s="350"/>
      <c r="M101" s="350"/>
      <c r="N101" s="138"/>
      <c r="O101" s="135"/>
      <c r="P101" s="361"/>
      <c r="Q101" s="360"/>
      <c r="R101" s="360"/>
      <c r="S101" s="360"/>
      <c r="T101" s="360"/>
      <c r="U101" s="360"/>
    </row>
    <row r="102" spans="1:21" ht="15">
      <c r="A102" s="164"/>
      <c r="B102" s="161"/>
      <c r="C102" s="143"/>
      <c r="D102" s="143"/>
      <c r="E102" s="143"/>
      <c r="F102" s="144"/>
      <c r="G102" s="143"/>
      <c r="H102" s="143"/>
      <c r="I102" s="143"/>
      <c r="J102" s="257"/>
      <c r="K102" s="346"/>
      <c r="L102" s="346"/>
      <c r="M102" s="346"/>
      <c r="N102" s="138"/>
      <c r="O102" s="135"/>
      <c r="P102" s="361"/>
      <c r="Q102" s="360"/>
      <c r="R102" s="360"/>
      <c r="S102" s="360"/>
      <c r="T102" s="360"/>
      <c r="U102" s="360"/>
    </row>
    <row r="103" spans="1:21" ht="15">
      <c r="A103" s="164"/>
      <c r="B103" s="145"/>
      <c r="C103" s="146"/>
      <c r="D103" s="147"/>
      <c r="E103" s="146"/>
      <c r="F103" s="148"/>
      <c r="G103" s="146"/>
      <c r="H103" s="146"/>
      <c r="I103" s="146"/>
      <c r="J103" s="258"/>
      <c r="K103" s="347"/>
      <c r="L103" s="347"/>
      <c r="M103" s="347"/>
      <c r="N103" s="138"/>
      <c r="O103" s="135"/>
      <c r="P103" s="361"/>
      <c r="Q103" s="360"/>
      <c r="R103" s="360"/>
      <c r="S103" s="360"/>
      <c r="T103" s="360"/>
      <c r="U103" s="360"/>
    </row>
    <row r="104" spans="1:21" ht="15">
      <c r="A104" s="164"/>
      <c r="B104" s="170"/>
      <c r="C104" s="143"/>
      <c r="D104" s="143"/>
      <c r="E104" s="143"/>
      <c r="F104" s="144"/>
      <c r="G104" s="143"/>
      <c r="H104" s="143"/>
      <c r="I104" s="143"/>
      <c r="J104" s="257"/>
      <c r="K104" s="346"/>
      <c r="L104" s="346"/>
      <c r="M104" s="346"/>
      <c r="N104" s="138"/>
      <c r="O104" s="135"/>
      <c r="P104" s="361"/>
      <c r="Q104" s="360"/>
      <c r="R104" s="360"/>
      <c r="S104" s="360"/>
      <c r="T104" s="360"/>
      <c r="U104" s="360"/>
    </row>
    <row r="105" spans="1:21" ht="15">
      <c r="A105" s="164"/>
      <c r="B105" s="145"/>
      <c r="C105" s="141"/>
      <c r="D105" s="141"/>
      <c r="E105" s="141"/>
      <c r="F105" s="141"/>
      <c r="G105" s="141"/>
      <c r="H105" s="141"/>
      <c r="I105" s="141"/>
      <c r="J105" s="258"/>
      <c r="K105" s="347"/>
      <c r="L105" s="347"/>
      <c r="M105" s="347"/>
      <c r="N105" s="138"/>
      <c r="O105" s="135"/>
      <c r="P105" s="361"/>
      <c r="Q105" s="360"/>
      <c r="R105" s="360"/>
      <c r="S105" s="360"/>
      <c r="T105" s="360"/>
      <c r="U105" s="360"/>
    </row>
    <row r="106" spans="1:21" ht="15">
      <c r="A106" s="164"/>
      <c r="B106" s="170"/>
      <c r="C106" s="143"/>
      <c r="D106" s="143"/>
      <c r="E106" s="143"/>
      <c r="F106" s="144"/>
      <c r="G106" s="143"/>
      <c r="H106" s="143"/>
      <c r="I106" s="143"/>
      <c r="J106" s="257"/>
      <c r="K106" s="346"/>
      <c r="L106" s="346"/>
      <c r="M106" s="346"/>
      <c r="N106" s="138"/>
      <c r="O106" s="135"/>
      <c r="P106" s="361"/>
      <c r="Q106" s="360"/>
      <c r="R106" s="360"/>
      <c r="S106" s="360"/>
      <c r="T106" s="360"/>
      <c r="U106" s="360"/>
    </row>
    <row r="107" spans="1:21" ht="15">
      <c r="A107" s="153"/>
      <c r="B107" s="145"/>
      <c r="C107" s="146"/>
      <c r="D107" s="147"/>
      <c r="E107" s="146"/>
      <c r="F107" s="148"/>
      <c r="G107" s="146"/>
      <c r="H107" s="146"/>
      <c r="I107" s="146"/>
      <c r="J107" s="258"/>
      <c r="K107" s="347"/>
      <c r="L107" s="347"/>
      <c r="M107" s="347"/>
      <c r="N107" s="138"/>
      <c r="O107" s="135"/>
      <c r="P107" s="361"/>
      <c r="Q107" s="360"/>
      <c r="R107" s="360"/>
      <c r="S107" s="360"/>
      <c r="T107" s="360"/>
      <c r="U107" s="360"/>
    </row>
    <row r="108" spans="1:21" ht="15">
      <c r="A108" s="153"/>
      <c r="B108" s="170"/>
      <c r="C108" s="143"/>
      <c r="D108" s="143"/>
      <c r="E108" s="143"/>
      <c r="F108" s="144"/>
      <c r="G108" s="143"/>
      <c r="H108" s="143"/>
      <c r="I108" s="143"/>
      <c r="J108" s="257"/>
      <c r="K108" s="346"/>
      <c r="L108" s="346"/>
      <c r="M108" s="346"/>
      <c r="N108" s="138"/>
      <c r="O108" s="135"/>
      <c r="P108" s="361"/>
      <c r="Q108" s="360"/>
      <c r="R108" s="360"/>
      <c r="S108" s="360"/>
      <c r="T108" s="360"/>
      <c r="U108" s="360"/>
    </row>
    <row r="109" spans="1:21" ht="15">
      <c r="A109" s="153"/>
      <c r="B109" s="156"/>
      <c r="C109" s="146"/>
      <c r="D109" s="146"/>
      <c r="E109" s="146"/>
      <c r="F109" s="148"/>
      <c r="G109" s="146"/>
      <c r="H109" s="146"/>
      <c r="I109" s="146"/>
      <c r="J109" s="261"/>
      <c r="K109" s="350"/>
      <c r="L109" s="350"/>
      <c r="M109" s="350"/>
      <c r="N109" s="138"/>
      <c r="O109" s="135"/>
      <c r="P109" s="361"/>
      <c r="Q109" s="360"/>
      <c r="R109" s="360"/>
      <c r="S109" s="360"/>
      <c r="T109" s="360"/>
      <c r="U109" s="360"/>
    </row>
    <row r="110" spans="1:21" ht="15">
      <c r="A110" s="153"/>
      <c r="B110" s="170"/>
      <c r="C110" s="143"/>
      <c r="D110" s="143"/>
      <c r="E110" s="143"/>
      <c r="F110" s="144"/>
      <c r="G110" s="143"/>
      <c r="H110" s="143"/>
      <c r="I110" s="143"/>
      <c r="J110" s="257"/>
      <c r="K110" s="346"/>
      <c r="L110" s="346"/>
      <c r="M110" s="346"/>
      <c r="N110" s="138"/>
      <c r="O110" s="138"/>
      <c r="P110" s="361"/>
      <c r="Q110" s="360"/>
      <c r="R110" s="360"/>
      <c r="S110" s="360"/>
      <c r="T110" s="360"/>
      <c r="U110" s="360"/>
    </row>
    <row r="111" spans="1:21" ht="15">
      <c r="A111" s="153"/>
      <c r="B111" s="145"/>
      <c r="C111" s="141"/>
      <c r="D111" s="141"/>
      <c r="E111" s="141"/>
      <c r="F111" s="141"/>
      <c r="G111" s="141"/>
      <c r="H111" s="141"/>
      <c r="I111" s="141"/>
      <c r="J111" s="258"/>
      <c r="K111" s="347"/>
      <c r="L111" s="347"/>
      <c r="M111" s="347"/>
      <c r="N111" s="138"/>
      <c r="O111" s="138"/>
      <c r="P111" s="361"/>
      <c r="Q111" s="360"/>
      <c r="R111" s="360"/>
      <c r="S111" s="360"/>
      <c r="T111" s="360"/>
      <c r="U111" s="360"/>
    </row>
    <row r="112" spans="1:21" ht="15">
      <c r="A112" s="153"/>
      <c r="B112" s="170"/>
      <c r="C112" s="143"/>
      <c r="D112" s="143"/>
      <c r="E112" s="143"/>
      <c r="F112" s="144"/>
      <c r="G112" s="143"/>
      <c r="H112" s="143"/>
      <c r="I112" s="143"/>
      <c r="J112" s="257"/>
      <c r="K112" s="346"/>
      <c r="L112" s="346"/>
      <c r="M112" s="346"/>
      <c r="N112" s="138"/>
      <c r="O112" s="138"/>
      <c r="P112" s="361"/>
      <c r="Q112" s="360"/>
      <c r="R112" s="360"/>
      <c r="S112" s="360"/>
      <c r="T112" s="360"/>
      <c r="U112" s="360"/>
    </row>
    <row r="113" spans="1:21" ht="15">
      <c r="A113" s="153"/>
      <c r="B113" s="145"/>
      <c r="C113" s="146"/>
      <c r="D113" s="147"/>
      <c r="E113" s="146"/>
      <c r="F113" s="148"/>
      <c r="G113" s="146"/>
      <c r="H113" s="146"/>
      <c r="I113" s="146"/>
      <c r="J113" s="258"/>
      <c r="K113" s="347"/>
      <c r="L113" s="347"/>
      <c r="M113" s="347"/>
      <c r="N113" s="138"/>
      <c r="O113" s="138"/>
      <c r="P113" s="361"/>
      <c r="Q113" s="360"/>
      <c r="R113" s="360"/>
      <c r="S113" s="360"/>
      <c r="T113" s="360"/>
      <c r="U113" s="360"/>
    </row>
    <row r="114" spans="1:21" ht="15">
      <c r="A114" s="153"/>
      <c r="B114" s="170"/>
      <c r="C114" s="143"/>
      <c r="D114" s="143"/>
      <c r="E114" s="143"/>
      <c r="F114" s="144"/>
      <c r="G114" s="143"/>
      <c r="H114" s="143"/>
      <c r="I114" s="143"/>
      <c r="J114" s="257"/>
      <c r="K114" s="346"/>
      <c r="L114" s="346"/>
      <c r="M114" s="346"/>
      <c r="N114" s="138"/>
      <c r="O114" s="138"/>
      <c r="P114" s="361"/>
      <c r="Q114" s="360"/>
      <c r="R114" s="360"/>
      <c r="S114" s="360"/>
      <c r="T114" s="360"/>
      <c r="U114" s="360"/>
    </row>
    <row r="115" spans="1:21" ht="15">
      <c r="A115" s="153"/>
      <c r="B115" s="145"/>
      <c r="C115" s="146"/>
      <c r="D115" s="146"/>
      <c r="E115" s="146"/>
      <c r="F115" s="148"/>
      <c r="G115" s="146"/>
      <c r="H115" s="146"/>
      <c r="I115" s="146"/>
      <c r="J115" s="258"/>
      <c r="K115" s="347"/>
      <c r="L115" s="347"/>
      <c r="M115" s="347"/>
      <c r="N115" s="138"/>
      <c r="O115" s="138"/>
      <c r="P115" s="361"/>
      <c r="Q115" s="360"/>
      <c r="R115" s="360"/>
      <c r="S115" s="360"/>
      <c r="T115" s="360"/>
      <c r="U115" s="360"/>
    </row>
    <row r="116" spans="1:21" ht="15">
      <c r="A116" s="153"/>
      <c r="B116" s="170"/>
      <c r="C116" s="143"/>
      <c r="D116" s="143"/>
      <c r="E116" s="143"/>
      <c r="F116" s="144"/>
      <c r="G116" s="143"/>
      <c r="H116" s="143"/>
      <c r="I116" s="143"/>
      <c r="J116" s="257"/>
      <c r="K116" s="346"/>
      <c r="L116" s="346"/>
      <c r="M116" s="346"/>
      <c r="N116" s="138"/>
      <c r="O116" s="135"/>
      <c r="P116" s="361"/>
      <c r="Q116" s="360"/>
      <c r="R116" s="360"/>
      <c r="S116" s="360"/>
      <c r="T116" s="360"/>
      <c r="U116" s="360"/>
    </row>
    <row r="117" spans="1:21" ht="15">
      <c r="A117" s="153"/>
      <c r="B117" s="156"/>
      <c r="C117" s="157"/>
      <c r="D117" s="157"/>
      <c r="E117" s="157"/>
      <c r="F117" s="158"/>
      <c r="G117" s="157"/>
      <c r="H117" s="157"/>
      <c r="I117" s="157"/>
      <c r="J117" s="258"/>
      <c r="K117" s="347"/>
      <c r="L117" s="347"/>
      <c r="M117" s="347"/>
      <c r="N117" s="138"/>
      <c r="O117" s="135"/>
      <c r="P117" s="361"/>
      <c r="Q117" s="360"/>
      <c r="R117" s="360"/>
      <c r="S117" s="360"/>
      <c r="T117" s="360"/>
      <c r="U117" s="360"/>
    </row>
    <row r="118" spans="1:21" ht="16.5">
      <c r="A118" s="153"/>
      <c r="B118" s="170"/>
      <c r="C118" s="143"/>
      <c r="D118" s="143"/>
      <c r="E118" s="143"/>
      <c r="F118" s="144"/>
      <c r="G118" s="143"/>
      <c r="H118" s="143"/>
      <c r="I118" s="143"/>
      <c r="J118" s="257"/>
      <c r="K118" s="346"/>
      <c r="L118" s="346"/>
      <c r="M118" s="346"/>
      <c r="N118" s="237"/>
      <c r="O118" s="238"/>
      <c r="P118" s="361"/>
      <c r="Q118" s="360"/>
      <c r="R118" s="360"/>
      <c r="S118" s="360"/>
      <c r="T118" s="360"/>
      <c r="U118" s="360"/>
    </row>
    <row r="119" spans="1:21" ht="15" customHeight="1">
      <c r="A119" s="153"/>
      <c r="B119" s="190"/>
      <c r="C119" s="136"/>
      <c r="D119" s="136"/>
      <c r="E119" s="136"/>
      <c r="F119" s="135"/>
      <c r="G119" s="136"/>
      <c r="H119" s="136"/>
      <c r="I119" s="136"/>
      <c r="J119" s="222"/>
      <c r="K119" s="222"/>
      <c r="L119" s="222"/>
      <c r="M119" s="222"/>
      <c r="N119" s="137"/>
      <c r="O119" s="177"/>
      <c r="P119" s="361"/>
      <c r="Q119" s="360"/>
      <c r="R119" s="360"/>
      <c r="S119" s="360"/>
      <c r="T119" s="360"/>
      <c r="U119" s="360"/>
    </row>
    <row r="120" spans="1:21" ht="16.5">
      <c r="A120" s="153"/>
      <c r="B120" s="231" t="s">
        <v>97</v>
      </c>
      <c r="C120" s="232"/>
      <c r="D120" s="232"/>
      <c r="E120" s="232"/>
      <c r="F120" s="232"/>
      <c r="G120" s="232"/>
      <c r="H120" s="232"/>
      <c r="I120" s="232"/>
      <c r="J120" s="233"/>
      <c r="K120" s="233"/>
      <c r="L120" s="233"/>
      <c r="M120" s="233"/>
      <c r="N120" s="137"/>
      <c r="O120" s="177"/>
      <c r="P120" s="361"/>
      <c r="Q120" s="360"/>
      <c r="R120" s="360"/>
      <c r="S120" s="360"/>
      <c r="T120" s="360"/>
      <c r="U120" s="360"/>
    </row>
    <row r="121" spans="1:21" ht="30">
      <c r="A121" s="153"/>
      <c r="B121" s="191" t="s">
        <v>112</v>
      </c>
      <c r="C121" s="137"/>
      <c r="D121" s="137"/>
      <c r="E121" s="137"/>
      <c r="F121" s="137"/>
      <c r="G121" s="137"/>
      <c r="H121" s="137"/>
      <c r="I121" s="137"/>
      <c r="J121" s="184"/>
      <c r="K121" s="184"/>
      <c r="L121" s="184"/>
      <c r="M121" s="184"/>
      <c r="N121" s="164"/>
      <c r="O121" s="164"/>
      <c r="P121" s="361"/>
      <c r="Q121" s="360"/>
      <c r="R121" s="360"/>
      <c r="S121" s="360"/>
      <c r="T121" s="360"/>
      <c r="U121" s="360"/>
    </row>
    <row r="122" spans="1:21" ht="15">
      <c r="A122" s="153"/>
      <c r="B122" s="191"/>
      <c r="C122" s="137"/>
      <c r="D122" s="137"/>
      <c r="E122" s="137"/>
      <c r="F122" s="137"/>
      <c r="G122" s="137"/>
      <c r="H122" s="137"/>
      <c r="I122" s="137"/>
      <c r="J122" s="184"/>
      <c r="K122" s="184"/>
      <c r="L122" s="184"/>
      <c r="M122" s="184"/>
      <c r="N122" s="164"/>
      <c r="O122" s="164"/>
      <c r="P122" s="361"/>
      <c r="Q122" s="360"/>
      <c r="R122" s="360"/>
      <c r="S122" s="360"/>
      <c r="T122" s="360"/>
      <c r="U122" s="360"/>
    </row>
    <row r="123" spans="1:21" ht="15">
      <c r="A123" s="153"/>
      <c r="B123" s="192"/>
      <c r="C123" s="155"/>
      <c r="D123" s="155"/>
      <c r="E123" s="155"/>
      <c r="F123" s="164"/>
      <c r="G123" s="155"/>
      <c r="H123" s="155"/>
      <c r="I123" s="155"/>
      <c r="J123" s="185"/>
      <c r="K123" s="185"/>
      <c r="L123" s="185"/>
      <c r="M123" s="185"/>
      <c r="N123" s="164"/>
      <c r="O123" s="164"/>
      <c r="P123" s="361"/>
      <c r="Q123" s="360"/>
      <c r="R123" s="360"/>
      <c r="S123" s="360"/>
      <c r="T123" s="360"/>
      <c r="U123" s="360"/>
    </row>
    <row r="124" spans="1:21" ht="15">
      <c r="A124" s="153"/>
      <c r="B124" s="192"/>
      <c r="C124" s="155"/>
      <c r="D124" s="155"/>
      <c r="E124" s="155"/>
      <c r="F124" s="164"/>
      <c r="G124" s="155"/>
      <c r="H124" s="155"/>
      <c r="I124" s="155"/>
      <c r="J124" s="185"/>
      <c r="K124" s="185"/>
      <c r="L124" s="185"/>
      <c r="M124" s="185"/>
      <c r="N124" s="164"/>
      <c r="O124" s="164"/>
      <c r="P124" s="361"/>
      <c r="Q124" s="360"/>
      <c r="R124" s="360"/>
      <c r="S124" s="360"/>
      <c r="T124" s="360"/>
      <c r="U124" s="360"/>
    </row>
    <row r="125" spans="1:21" ht="15">
      <c r="A125" s="153"/>
      <c r="B125" s="192"/>
      <c r="C125" s="155"/>
      <c r="D125" s="155"/>
      <c r="E125" s="155"/>
      <c r="F125" s="164"/>
      <c r="G125" s="155"/>
      <c r="H125" s="155"/>
      <c r="I125" s="155"/>
      <c r="J125" s="185"/>
      <c r="K125" s="185"/>
      <c r="L125" s="185"/>
      <c r="M125" s="185"/>
      <c r="N125" s="164"/>
      <c r="O125" s="164"/>
      <c r="P125" s="361"/>
      <c r="Q125" s="360"/>
      <c r="R125" s="360"/>
      <c r="S125" s="360"/>
      <c r="T125" s="360"/>
      <c r="U125" s="360"/>
    </row>
    <row r="126" spans="1:21" ht="15">
      <c r="A126" s="153"/>
      <c r="B126" s="192"/>
      <c r="C126" s="155"/>
      <c r="D126" s="155"/>
      <c r="E126" s="155"/>
      <c r="F126" s="164"/>
      <c r="G126" s="155"/>
      <c r="H126" s="155"/>
      <c r="I126" s="155"/>
      <c r="J126" s="185"/>
      <c r="K126" s="185"/>
      <c r="L126" s="185"/>
      <c r="M126" s="185"/>
      <c r="N126" s="164"/>
      <c r="O126" s="164"/>
      <c r="P126" s="361"/>
      <c r="Q126" s="360"/>
      <c r="R126" s="360"/>
      <c r="S126" s="360"/>
      <c r="T126" s="360"/>
      <c r="U126" s="360"/>
    </row>
    <row r="127" spans="1:21" ht="15">
      <c r="A127" s="153"/>
      <c r="B127" s="192"/>
      <c r="C127" s="155"/>
      <c r="D127" s="155"/>
      <c r="E127" s="155"/>
      <c r="F127" s="164"/>
      <c r="G127" s="155"/>
      <c r="H127" s="155"/>
      <c r="I127" s="155"/>
      <c r="J127" s="185"/>
      <c r="K127" s="185"/>
      <c r="L127" s="185"/>
      <c r="M127" s="185"/>
      <c r="N127" s="164"/>
      <c r="O127" s="164"/>
      <c r="P127" s="361"/>
      <c r="Q127" s="360"/>
      <c r="R127" s="360"/>
      <c r="S127" s="360"/>
      <c r="T127" s="360"/>
      <c r="U127" s="360"/>
    </row>
    <row r="128" spans="1:21" ht="15">
      <c r="A128" s="153"/>
      <c r="B128" s="192"/>
      <c r="C128" s="155"/>
      <c r="D128" s="155"/>
      <c r="E128" s="155"/>
      <c r="F128" s="164"/>
      <c r="G128" s="155"/>
      <c r="H128" s="155"/>
      <c r="I128" s="155"/>
      <c r="J128" s="185"/>
      <c r="K128" s="185"/>
      <c r="L128" s="185"/>
      <c r="M128" s="185"/>
      <c r="N128" s="164"/>
      <c r="O128" s="164"/>
      <c r="P128" s="361"/>
      <c r="Q128" s="360"/>
      <c r="R128" s="360"/>
      <c r="S128" s="360"/>
      <c r="T128" s="360"/>
      <c r="U128" s="360"/>
    </row>
    <row r="129" spans="1:21" ht="15">
      <c r="A129" s="153"/>
      <c r="B129" s="192"/>
      <c r="C129" s="155"/>
      <c r="D129" s="155"/>
      <c r="E129" s="155"/>
      <c r="F129" s="164"/>
      <c r="G129" s="155"/>
      <c r="H129" s="155"/>
      <c r="I129" s="155"/>
      <c r="J129" s="185"/>
      <c r="K129" s="185"/>
      <c r="L129" s="185"/>
      <c r="M129" s="185"/>
      <c r="N129" s="164"/>
      <c r="O129" s="164"/>
      <c r="P129" s="361"/>
      <c r="Q129" s="360"/>
      <c r="R129" s="360"/>
      <c r="S129" s="360"/>
      <c r="T129" s="360"/>
      <c r="U129" s="360"/>
    </row>
    <row r="130" spans="1:21" ht="15">
      <c r="A130" s="153"/>
      <c r="B130" s="192"/>
      <c r="C130" s="155"/>
      <c r="D130" s="155"/>
      <c r="E130" s="155"/>
      <c r="F130" s="164"/>
      <c r="G130" s="155"/>
      <c r="H130" s="155"/>
      <c r="I130" s="155"/>
      <c r="J130" s="185"/>
      <c r="K130" s="185"/>
      <c r="L130" s="185"/>
      <c r="M130" s="185"/>
      <c r="N130" s="164"/>
      <c r="O130" s="164"/>
      <c r="P130" s="361"/>
      <c r="Q130" s="360"/>
      <c r="R130" s="360"/>
      <c r="S130" s="360"/>
      <c r="T130" s="360"/>
      <c r="U130" s="360"/>
    </row>
    <row r="131" spans="1:21" ht="15">
      <c r="A131" s="153"/>
      <c r="B131" s="192"/>
      <c r="C131" s="155"/>
      <c r="D131" s="155"/>
      <c r="E131" s="155"/>
      <c r="F131" s="164"/>
      <c r="G131" s="155"/>
      <c r="H131" s="155"/>
      <c r="I131" s="155"/>
      <c r="J131" s="185"/>
      <c r="K131" s="185"/>
      <c r="L131" s="185"/>
      <c r="M131" s="185"/>
      <c r="N131" s="164"/>
      <c r="O131" s="164"/>
      <c r="P131" s="361"/>
      <c r="Q131" s="360"/>
      <c r="R131" s="360"/>
      <c r="S131" s="360"/>
      <c r="T131" s="360"/>
      <c r="U131" s="360"/>
    </row>
    <row r="132" spans="1:21" ht="15">
      <c r="A132" s="153"/>
      <c r="B132" s="192"/>
      <c r="C132" s="155"/>
      <c r="D132" s="155"/>
      <c r="E132" s="155"/>
      <c r="F132" s="164"/>
      <c r="G132" s="155"/>
      <c r="H132" s="155"/>
      <c r="I132" s="155"/>
      <c r="J132" s="185"/>
      <c r="K132" s="185"/>
      <c r="L132" s="185"/>
      <c r="M132" s="185"/>
      <c r="N132" s="164"/>
      <c r="O132" s="164"/>
      <c r="P132" s="361"/>
      <c r="Q132" s="360"/>
      <c r="R132" s="360"/>
      <c r="S132" s="360"/>
      <c r="T132" s="360"/>
      <c r="U132" s="360"/>
    </row>
    <row r="133" spans="1:21" ht="15">
      <c r="A133" s="153"/>
      <c r="B133" s="192"/>
      <c r="C133" s="155"/>
      <c r="D133" s="155"/>
      <c r="E133" s="155"/>
      <c r="F133" s="164"/>
      <c r="G133" s="155"/>
      <c r="H133" s="155"/>
      <c r="I133" s="155"/>
      <c r="J133" s="185"/>
      <c r="K133" s="185"/>
      <c r="L133" s="185"/>
      <c r="M133" s="185"/>
      <c r="N133" s="164"/>
      <c r="O133" s="164"/>
      <c r="P133" s="361"/>
      <c r="Q133" s="360"/>
      <c r="R133" s="360"/>
      <c r="S133" s="360"/>
      <c r="T133" s="360"/>
      <c r="U133" s="360"/>
    </row>
    <row r="134" spans="1:21" ht="15">
      <c r="A134" s="153"/>
      <c r="B134" s="192"/>
      <c r="C134" s="155"/>
      <c r="D134" s="155"/>
      <c r="E134" s="155"/>
      <c r="F134" s="164"/>
      <c r="G134" s="155"/>
      <c r="H134" s="155"/>
      <c r="I134" s="155"/>
      <c r="J134" s="185"/>
      <c r="K134" s="185"/>
      <c r="L134" s="185"/>
      <c r="M134" s="185"/>
      <c r="N134" s="164"/>
      <c r="O134" s="164"/>
      <c r="P134" s="361"/>
      <c r="Q134" s="360"/>
      <c r="R134" s="360"/>
      <c r="S134" s="360"/>
      <c r="T134" s="360"/>
      <c r="U134" s="360"/>
    </row>
    <row r="135" spans="1:21" ht="15">
      <c r="A135" s="153"/>
      <c r="B135" s="192"/>
      <c r="C135" s="155"/>
      <c r="D135" s="155"/>
      <c r="E135" s="155"/>
      <c r="F135" s="164"/>
      <c r="G135" s="155"/>
      <c r="H135" s="155"/>
      <c r="I135" s="155"/>
      <c r="J135" s="185"/>
      <c r="K135" s="185"/>
      <c r="L135" s="185"/>
      <c r="M135" s="185"/>
      <c r="N135" s="164"/>
      <c r="O135" s="164"/>
      <c r="P135" s="361"/>
      <c r="Q135" s="360"/>
      <c r="R135" s="360"/>
      <c r="S135" s="360"/>
      <c r="T135" s="360"/>
      <c r="U135" s="360"/>
    </row>
    <row r="136" spans="1:21" ht="15">
      <c r="A136" s="153"/>
      <c r="B136" s="192"/>
      <c r="C136" s="155"/>
      <c r="D136" s="155"/>
      <c r="E136" s="155"/>
      <c r="F136" s="164"/>
      <c r="G136" s="155"/>
      <c r="H136" s="155"/>
      <c r="I136" s="155"/>
      <c r="J136" s="185"/>
      <c r="K136" s="185"/>
      <c r="L136" s="185"/>
      <c r="M136" s="185"/>
      <c r="N136" s="164"/>
      <c r="O136" s="164"/>
      <c r="P136" s="361"/>
      <c r="Q136" s="360"/>
      <c r="R136" s="360"/>
      <c r="S136" s="360"/>
      <c r="T136" s="360"/>
      <c r="U136" s="360"/>
    </row>
    <row r="137" spans="1:21" ht="15">
      <c r="A137" s="153"/>
      <c r="B137" s="192"/>
      <c r="C137" s="155"/>
      <c r="D137" s="155"/>
      <c r="E137" s="155"/>
      <c r="F137" s="164"/>
      <c r="G137" s="155"/>
      <c r="H137" s="155"/>
      <c r="I137" s="155"/>
      <c r="J137" s="185"/>
      <c r="K137" s="185"/>
      <c r="L137" s="185"/>
      <c r="M137" s="185"/>
      <c r="N137" s="164"/>
      <c r="O137" s="164"/>
      <c r="P137" s="361"/>
      <c r="Q137" s="360"/>
      <c r="R137" s="360"/>
      <c r="S137" s="360"/>
      <c r="T137" s="360"/>
      <c r="U137" s="360"/>
    </row>
    <row r="138" spans="1:21" ht="15">
      <c r="A138" s="153"/>
      <c r="B138" s="192"/>
      <c r="C138" s="155"/>
      <c r="D138" s="155"/>
      <c r="E138" s="155"/>
      <c r="F138" s="164"/>
      <c r="G138" s="155"/>
      <c r="H138" s="155"/>
      <c r="I138" s="155"/>
      <c r="J138" s="185"/>
      <c r="K138" s="185"/>
      <c r="L138" s="185"/>
      <c r="M138" s="185"/>
      <c r="N138" s="164"/>
      <c r="O138" s="164"/>
      <c r="P138" s="361"/>
      <c r="Q138" s="360"/>
      <c r="R138" s="360"/>
      <c r="S138" s="360"/>
      <c r="T138" s="360"/>
      <c r="U138" s="360"/>
    </row>
    <row r="139" spans="1:21" ht="15">
      <c r="A139" s="153"/>
      <c r="B139" s="192"/>
      <c r="C139" s="155"/>
      <c r="D139" s="155"/>
      <c r="E139" s="155"/>
      <c r="F139" s="164"/>
      <c r="G139" s="155"/>
      <c r="H139" s="155"/>
      <c r="I139" s="155"/>
      <c r="J139" s="185"/>
      <c r="K139" s="185"/>
      <c r="L139" s="185"/>
      <c r="M139" s="185"/>
      <c r="N139" s="164"/>
      <c r="O139" s="164"/>
      <c r="P139" s="361"/>
      <c r="Q139" s="360"/>
      <c r="R139" s="360"/>
      <c r="S139" s="360"/>
      <c r="T139" s="360"/>
      <c r="U139" s="360"/>
    </row>
    <row r="140" spans="1:21" ht="15">
      <c r="A140" s="153"/>
      <c r="B140" s="192"/>
      <c r="C140" s="155"/>
      <c r="D140" s="155"/>
      <c r="E140" s="155"/>
      <c r="F140" s="164"/>
      <c r="G140" s="155"/>
      <c r="H140" s="155"/>
      <c r="I140" s="155"/>
      <c r="J140" s="185"/>
      <c r="K140" s="185"/>
      <c r="L140" s="185"/>
      <c r="M140" s="185"/>
      <c r="N140" s="164"/>
      <c r="O140" s="164"/>
      <c r="P140" s="361"/>
      <c r="Q140" s="360"/>
      <c r="R140" s="360"/>
      <c r="S140" s="360"/>
      <c r="T140" s="360"/>
      <c r="U140" s="360"/>
    </row>
    <row r="141" spans="1:21" ht="15">
      <c r="A141" s="153"/>
      <c r="B141" s="192"/>
      <c r="C141" s="155"/>
      <c r="D141" s="155"/>
      <c r="E141" s="155"/>
      <c r="F141" s="164"/>
      <c r="G141" s="155"/>
      <c r="H141" s="155"/>
      <c r="I141" s="155"/>
      <c r="J141" s="185"/>
      <c r="K141" s="185"/>
      <c r="L141" s="185"/>
      <c r="M141" s="185"/>
      <c r="N141" s="164"/>
      <c r="O141" s="164"/>
      <c r="P141" s="361"/>
      <c r="Q141" s="360"/>
      <c r="R141" s="360"/>
      <c r="S141" s="360"/>
      <c r="T141" s="360"/>
      <c r="U141" s="360"/>
    </row>
    <row r="142" spans="1:21" ht="15">
      <c r="A142" s="153"/>
      <c r="B142" s="192"/>
      <c r="C142" s="155"/>
      <c r="D142" s="155"/>
      <c r="E142" s="155"/>
      <c r="F142" s="164"/>
      <c r="G142" s="155"/>
      <c r="H142" s="155"/>
      <c r="I142" s="155"/>
      <c r="J142" s="185"/>
      <c r="K142" s="185"/>
      <c r="L142" s="185"/>
      <c r="M142" s="185"/>
      <c r="N142" s="164"/>
      <c r="O142" s="164"/>
      <c r="P142" s="361"/>
      <c r="Q142" s="360"/>
      <c r="R142" s="360"/>
      <c r="S142" s="360"/>
      <c r="T142" s="360"/>
      <c r="U142" s="360"/>
    </row>
    <row r="143" spans="1:21" ht="15">
      <c r="A143" s="153"/>
      <c r="B143" s="192"/>
      <c r="C143" s="155"/>
      <c r="D143" s="155"/>
      <c r="E143" s="155"/>
      <c r="F143" s="164"/>
      <c r="G143" s="155"/>
      <c r="H143" s="155"/>
      <c r="I143" s="155"/>
      <c r="J143" s="185"/>
      <c r="K143" s="185"/>
      <c r="L143" s="185"/>
      <c r="M143" s="185"/>
      <c r="N143" s="164"/>
      <c r="O143" s="164"/>
      <c r="P143" s="361"/>
      <c r="Q143" s="360"/>
      <c r="R143" s="360"/>
      <c r="S143" s="360"/>
      <c r="T143" s="360"/>
      <c r="U143" s="360"/>
    </row>
    <row r="144" spans="1:21" ht="15">
      <c r="A144" s="153"/>
      <c r="B144" s="192"/>
      <c r="C144" s="155"/>
      <c r="D144" s="155"/>
      <c r="E144" s="155"/>
      <c r="F144" s="164"/>
      <c r="G144" s="155"/>
      <c r="H144" s="155"/>
      <c r="I144" s="155"/>
      <c r="J144" s="185"/>
      <c r="K144" s="185"/>
      <c r="L144" s="185"/>
      <c r="M144" s="185"/>
      <c r="N144" s="164"/>
      <c r="O144" s="164"/>
      <c r="P144" s="361"/>
      <c r="Q144" s="360"/>
      <c r="R144" s="360"/>
      <c r="S144" s="360"/>
      <c r="T144" s="360"/>
      <c r="U144" s="360"/>
    </row>
    <row r="145" spans="1:21" ht="15">
      <c r="A145" s="153"/>
      <c r="B145" s="192"/>
      <c r="C145" s="155"/>
      <c r="D145" s="155"/>
      <c r="E145" s="155"/>
      <c r="F145" s="164"/>
      <c r="G145" s="155"/>
      <c r="H145" s="155"/>
      <c r="I145" s="155"/>
      <c r="J145" s="185"/>
      <c r="K145" s="185"/>
      <c r="L145" s="185"/>
      <c r="M145" s="185"/>
      <c r="N145" s="164"/>
      <c r="O145" s="164"/>
      <c r="P145" s="361"/>
      <c r="Q145" s="360"/>
      <c r="R145" s="360"/>
      <c r="S145" s="360"/>
      <c r="T145" s="360"/>
      <c r="U145" s="360"/>
    </row>
    <row r="146" spans="1:21" ht="15">
      <c r="A146" s="153"/>
      <c r="B146" s="192"/>
      <c r="C146" s="155"/>
      <c r="D146" s="155"/>
      <c r="E146" s="155"/>
      <c r="F146" s="164"/>
      <c r="G146" s="155"/>
      <c r="H146" s="155"/>
      <c r="I146" s="155"/>
      <c r="J146" s="185"/>
      <c r="K146" s="185"/>
      <c r="L146" s="185"/>
      <c r="M146" s="185"/>
      <c r="N146" s="164"/>
      <c r="O146" s="164"/>
      <c r="P146" s="361"/>
      <c r="Q146" s="360"/>
      <c r="R146" s="360"/>
      <c r="S146" s="360"/>
      <c r="T146" s="360"/>
      <c r="U146" s="360"/>
    </row>
    <row r="147" spans="1:21" ht="15">
      <c r="A147" s="153"/>
      <c r="B147" s="192"/>
      <c r="C147" s="155"/>
      <c r="D147" s="155"/>
      <c r="E147" s="155"/>
      <c r="F147" s="164"/>
      <c r="G147" s="155"/>
      <c r="H147" s="155"/>
      <c r="I147" s="155"/>
      <c r="J147" s="185"/>
      <c r="K147" s="185"/>
      <c r="L147" s="185"/>
      <c r="M147" s="185"/>
      <c r="N147" s="164"/>
      <c r="O147" s="164"/>
      <c r="P147" s="361"/>
      <c r="Q147" s="360"/>
      <c r="R147" s="360"/>
      <c r="S147" s="360"/>
      <c r="T147" s="360"/>
      <c r="U147" s="360"/>
    </row>
    <row r="148" spans="1:21" ht="15">
      <c r="A148" s="153"/>
      <c r="B148" s="192"/>
      <c r="C148" s="155"/>
      <c r="D148" s="155"/>
      <c r="E148" s="155"/>
      <c r="F148" s="164"/>
      <c r="G148" s="155"/>
      <c r="H148" s="155"/>
      <c r="I148" s="155"/>
      <c r="J148" s="185"/>
      <c r="K148" s="185"/>
      <c r="L148" s="185"/>
      <c r="M148" s="185"/>
      <c r="N148" s="164"/>
      <c r="O148" s="164"/>
      <c r="P148" s="361"/>
      <c r="Q148" s="360"/>
      <c r="R148" s="360"/>
      <c r="S148" s="360"/>
      <c r="T148" s="360"/>
      <c r="U148" s="360"/>
    </row>
    <row r="149" spans="1:21" ht="15">
      <c r="A149" s="153"/>
      <c r="B149" s="192"/>
      <c r="C149" s="155"/>
      <c r="D149" s="155"/>
      <c r="E149" s="155"/>
      <c r="F149" s="164"/>
      <c r="G149" s="155"/>
      <c r="H149" s="155"/>
      <c r="I149" s="155"/>
      <c r="J149" s="185"/>
      <c r="K149" s="185"/>
      <c r="L149" s="185"/>
      <c r="M149" s="185"/>
      <c r="N149" s="164"/>
      <c r="O149" s="164"/>
      <c r="P149" s="361"/>
      <c r="Q149" s="360"/>
      <c r="R149" s="360"/>
      <c r="S149" s="360"/>
      <c r="T149" s="360"/>
      <c r="U149" s="360"/>
    </row>
    <row r="150" spans="1:21" ht="15">
      <c r="A150" s="153"/>
      <c r="B150" s="192"/>
      <c r="C150" s="155"/>
      <c r="D150" s="155"/>
      <c r="E150" s="155"/>
      <c r="F150" s="164"/>
      <c r="G150" s="155"/>
      <c r="H150" s="155"/>
      <c r="I150" s="155"/>
      <c r="J150" s="185"/>
      <c r="K150" s="185"/>
      <c r="L150" s="185"/>
      <c r="M150" s="185"/>
      <c r="N150" s="164"/>
      <c r="O150" s="164"/>
      <c r="P150" s="361"/>
      <c r="Q150" s="360"/>
      <c r="R150" s="360"/>
      <c r="S150" s="360"/>
      <c r="T150" s="360"/>
      <c r="U150" s="360"/>
    </row>
    <row r="151" spans="1:21" ht="15">
      <c r="A151" s="153"/>
      <c r="B151" s="192"/>
      <c r="C151" s="155"/>
      <c r="D151" s="155"/>
      <c r="E151" s="155"/>
      <c r="F151" s="164"/>
      <c r="G151" s="155"/>
      <c r="H151" s="155"/>
      <c r="I151" s="155"/>
      <c r="J151" s="185"/>
      <c r="K151" s="185"/>
      <c r="L151" s="185"/>
      <c r="M151" s="185"/>
      <c r="N151" s="164"/>
      <c r="O151" s="153"/>
      <c r="P151" s="361"/>
      <c r="Q151" s="360"/>
      <c r="R151" s="360"/>
      <c r="S151" s="360"/>
      <c r="T151" s="360"/>
      <c r="U151" s="360"/>
    </row>
    <row r="152" spans="1:14" ht="15">
      <c r="A152" s="153"/>
      <c r="B152" s="192"/>
      <c r="C152" s="155"/>
      <c r="D152" s="155"/>
      <c r="E152" s="155"/>
      <c r="F152" s="164"/>
      <c r="G152" s="155"/>
      <c r="H152" s="155"/>
      <c r="I152" s="155"/>
      <c r="J152" s="185"/>
      <c r="K152" s="185"/>
      <c r="L152" s="185"/>
      <c r="M152" s="185"/>
      <c r="N152" s="279"/>
    </row>
    <row r="153" spans="1:14" ht="15">
      <c r="A153" s="153"/>
      <c r="B153" s="193"/>
      <c r="C153" s="152"/>
      <c r="D153" s="152"/>
      <c r="E153" s="152"/>
      <c r="F153" s="153"/>
      <c r="G153" s="152"/>
      <c r="H153" s="152"/>
      <c r="I153" s="152"/>
      <c r="J153" s="185"/>
      <c r="K153" s="185"/>
      <c r="L153" s="185"/>
      <c r="M153" s="185"/>
      <c r="N153" s="279"/>
    </row>
    <row r="154" spans="2:14" ht="12.75">
      <c r="B154" s="194"/>
      <c r="J154" s="234"/>
      <c r="K154" s="234"/>
      <c r="M154" s="234"/>
      <c r="N154" s="279"/>
    </row>
    <row r="155" spans="2:14" ht="12.75">
      <c r="B155" s="194"/>
      <c r="J155" s="234"/>
      <c r="K155" s="234"/>
      <c r="M155" s="234"/>
      <c r="N155" s="279"/>
    </row>
    <row r="156" spans="2:14" ht="12.75">
      <c r="B156" s="194"/>
      <c r="J156" s="234"/>
      <c r="K156" s="234"/>
      <c r="M156" s="234"/>
      <c r="N156" s="279"/>
    </row>
    <row r="157" spans="2:14" ht="12.75">
      <c r="B157" s="194"/>
      <c r="J157" s="234"/>
      <c r="K157" s="234"/>
      <c r="M157" s="234"/>
      <c r="N157" s="279"/>
    </row>
    <row r="158" spans="2:14" ht="12.75">
      <c r="B158" s="194"/>
      <c r="J158" s="234"/>
      <c r="K158" s="234"/>
      <c r="M158" s="234"/>
      <c r="N158" s="279"/>
    </row>
    <row r="159" spans="2:14" ht="12.75">
      <c r="B159" s="194"/>
      <c r="J159" s="234"/>
      <c r="K159" s="234"/>
      <c r="M159" s="234"/>
      <c r="N159" s="279"/>
    </row>
    <row r="160" spans="2:14" ht="12.75">
      <c r="B160" s="194"/>
      <c r="J160" s="234"/>
      <c r="K160" s="234"/>
      <c r="M160" s="234"/>
      <c r="N160" s="279"/>
    </row>
    <row r="161" spans="2:14" ht="12.75">
      <c r="B161" s="194"/>
      <c r="J161" s="234"/>
      <c r="K161" s="234"/>
      <c r="M161" s="234"/>
      <c r="N161" s="279"/>
    </row>
    <row r="162" spans="2:14" ht="12.75">
      <c r="B162" s="194"/>
      <c r="J162" s="234"/>
      <c r="K162" s="234"/>
      <c r="M162" s="234"/>
      <c r="N162" s="279"/>
    </row>
    <row r="163" spans="2:14" ht="12.75">
      <c r="B163" s="194"/>
      <c r="J163" s="234"/>
      <c r="K163" s="234"/>
      <c r="M163" s="234"/>
      <c r="N163" s="279"/>
    </row>
    <row r="164" spans="2:14" ht="12.75">
      <c r="B164" s="194"/>
      <c r="J164" s="234"/>
      <c r="K164" s="234"/>
      <c r="M164" s="234"/>
      <c r="N164" s="279"/>
    </row>
    <row r="165" spans="2:14" ht="12.75">
      <c r="B165" s="194"/>
      <c r="J165" s="234"/>
      <c r="K165" s="234"/>
      <c r="M165" s="234"/>
      <c r="N165" s="279"/>
    </row>
    <row r="166" spans="2:14" ht="12.75">
      <c r="B166" s="194"/>
      <c r="J166" s="234"/>
      <c r="K166" s="234"/>
      <c r="M166" s="234"/>
      <c r="N166" s="279"/>
    </row>
    <row r="167" spans="2:14" ht="12.75">
      <c r="B167" s="194"/>
      <c r="J167" s="234"/>
      <c r="K167" s="234"/>
      <c r="M167" s="234"/>
      <c r="N167" s="279"/>
    </row>
    <row r="168" spans="2:14" ht="12.75">
      <c r="B168" s="194"/>
      <c r="J168" s="234"/>
      <c r="K168" s="234"/>
      <c r="M168" s="234"/>
      <c r="N168" s="279"/>
    </row>
    <row r="169" spans="2:14" ht="12.75">
      <c r="B169" s="194"/>
      <c r="J169" s="234"/>
      <c r="K169" s="234"/>
      <c r="M169" s="234"/>
      <c r="N169" s="279"/>
    </row>
    <row r="170" spans="2:14" ht="12.75">
      <c r="B170" s="194"/>
      <c r="J170" s="234"/>
      <c r="K170" s="234"/>
      <c r="M170" s="234"/>
      <c r="N170" s="279"/>
    </row>
    <row r="171" spans="2:14" ht="12.75">
      <c r="B171" s="194"/>
      <c r="J171" s="234"/>
      <c r="K171" s="234"/>
      <c r="M171" s="234"/>
      <c r="N171" s="279"/>
    </row>
    <row r="172" spans="2:14" ht="12.75">
      <c r="B172" s="194"/>
      <c r="J172" s="234"/>
      <c r="K172" s="234"/>
      <c r="M172" s="234"/>
      <c r="N172" s="279"/>
    </row>
    <row r="173" spans="2:14" ht="12.75">
      <c r="B173" s="194"/>
      <c r="J173" s="234"/>
      <c r="K173" s="234"/>
      <c r="M173" s="234"/>
      <c r="N173" s="279"/>
    </row>
    <row r="174" spans="2:14" ht="12.75">
      <c r="B174" s="194"/>
      <c r="J174" s="234"/>
      <c r="K174" s="234"/>
      <c r="M174" s="234"/>
      <c r="N174" s="279"/>
    </row>
    <row r="175" spans="2:14" ht="12.75">
      <c r="B175" s="194"/>
      <c r="J175" s="234"/>
      <c r="K175" s="234"/>
      <c r="M175" s="234"/>
      <c r="N175" s="279"/>
    </row>
    <row r="176" spans="2:14" ht="12.75">
      <c r="B176" s="194"/>
      <c r="J176" s="234"/>
      <c r="K176" s="234"/>
      <c r="M176" s="234"/>
      <c r="N176" s="279"/>
    </row>
    <row r="177" spans="2:14" ht="12.75">
      <c r="B177" s="194"/>
      <c r="J177" s="234"/>
      <c r="K177" s="234"/>
      <c r="M177" s="234"/>
      <c r="N177" s="279"/>
    </row>
    <row r="178" spans="2:14" ht="12.75">
      <c r="B178" s="194"/>
      <c r="J178" s="234"/>
      <c r="K178" s="234"/>
      <c r="M178" s="234"/>
      <c r="N178" s="279"/>
    </row>
    <row r="179" spans="2:14" ht="12.75">
      <c r="B179" s="194"/>
      <c r="J179" s="234"/>
      <c r="K179" s="234"/>
      <c r="M179" s="234"/>
      <c r="N179" s="279"/>
    </row>
    <row r="180" spans="2:14" ht="12.75">
      <c r="B180" s="194"/>
      <c r="J180" s="234"/>
      <c r="K180" s="234"/>
      <c r="M180" s="234"/>
      <c r="N180" s="279"/>
    </row>
    <row r="181" spans="2:14" ht="12.75">
      <c r="B181" s="194"/>
      <c r="J181" s="234"/>
      <c r="K181" s="234"/>
      <c r="M181" s="234"/>
      <c r="N181" s="279"/>
    </row>
    <row r="182" spans="2:14" ht="12.75">
      <c r="B182" s="194"/>
      <c r="J182" s="234"/>
      <c r="K182" s="234"/>
      <c r="M182" s="234"/>
      <c r="N182" s="279"/>
    </row>
    <row r="183" spans="2:14" ht="12.75">
      <c r="B183" s="194"/>
      <c r="J183" s="234"/>
      <c r="K183" s="234"/>
      <c r="M183" s="234"/>
      <c r="N183" s="279"/>
    </row>
    <row r="184" spans="2:14" ht="12.75">
      <c r="B184" s="194"/>
      <c r="J184" s="234"/>
      <c r="K184" s="234"/>
      <c r="M184" s="234"/>
      <c r="N184" s="279"/>
    </row>
    <row r="185" spans="2:14" ht="12.75">
      <c r="B185" s="194"/>
      <c r="J185" s="234"/>
      <c r="K185" s="234"/>
      <c r="M185" s="234"/>
      <c r="N185" s="279"/>
    </row>
    <row r="186" spans="2:14" ht="12.75">
      <c r="B186" s="194"/>
      <c r="J186" s="234"/>
      <c r="K186" s="234"/>
      <c r="M186" s="234"/>
      <c r="N186" s="279"/>
    </row>
    <row r="187" spans="2:14" ht="12.75">
      <c r="B187" s="194"/>
      <c r="J187" s="234"/>
      <c r="K187" s="234"/>
      <c r="M187" s="234"/>
      <c r="N187" s="279"/>
    </row>
    <row r="188" spans="2:14" ht="12.75">
      <c r="B188" s="194"/>
      <c r="J188" s="234"/>
      <c r="K188" s="234"/>
      <c r="M188" s="234"/>
      <c r="N188" s="279"/>
    </row>
    <row r="189" spans="2:14" ht="12.75">
      <c r="B189" s="194"/>
      <c r="J189" s="234"/>
      <c r="K189" s="234"/>
      <c r="M189" s="234"/>
      <c r="N189" s="279"/>
    </row>
    <row r="190" spans="2:14" ht="12.75">
      <c r="B190" s="194"/>
      <c r="J190" s="234"/>
      <c r="K190" s="234"/>
      <c r="M190" s="234"/>
      <c r="N190" s="279"/>
    </row>
    <row r="191" spans="2:14" ht="12.75">
      <c r="B191" s="194"/>
      <c r="J191" s="234"/>
      <c r="K191" s="234"/>
      <c r="M191" s="234"/>
      <c r="N191" s="279"/>
    </row>
    <row r="192" spans="2:14" ht="12.75">
      <c r="B192" s="194"/>
      <c r="J192" s="234"/>
      <c r="K192" s="234"/>
      <c r="M192" s="234"/>
      <c r="N192" s="279"/>
    </row>
    <row r="193" spans="2:14" ht="12.75">
      <c r="B193" s="194"/>
      <c r="J193" s="234"/>
      <c r="K193" s="234"/>
      <c r="M193" s="234"/>
      <c r="N193" s="279"/>
    </row>
    <row r="194" spans="2:14" ht="12.75">
      <c r="B194" s="194"/>
      <c r="J194" s="234"/>
      <c r="K194" s="234"/>
      <c r="M194" s="234"/>
      <c r="N194" s="279"/>
    </row>
    <row r="195" spans="2:14" ht="12.75">
      <c r="B195" s="194"/>
      <c r="J195" s="234"/>
      <c r="K195" s="234"/>
      <c r="M195" s="234"/>
      <c r="N195" s="279"/>
    </row>
    <row r="196" spans="2:14" ht="12.75">
      <c r="B196" s="194"/>
      <c r="J196" s="234"/>
      <c r="K196" s="234"/>
      <c r="M196" s="234"/>
      <c r="N196" s="279"/>
    </row>
    <row r="197" spans="2:14" ht="12.75">
      <c r="B197" s="194"/>
      <c r="J197" s="234"/>
      <c r="K197" s="234"/>
      <c r="M197" s="234"/>
      <c r="N197" s="279"/>
    </row>
    <row r="198" spans="2:14" ht="12.75">
      <c r="B198" s="194"/>
      <c r="J198" s="234"/>
      <c r="K198" s="234"/>
      <c r="M198" s="234"/>
      <c r="N198" s="279"/>
    </row>
    <row r="199" spans="2:14" ht="12.75">
      <c r="B199" s="194"/>
      <c r="J199" s="234"/>
      <c r="K199" s="234"/>
      <c r="M199" s="234"/>
      <c r="N199" s="279"/>
    </row>
    <row r="200" spans="2:14" ht="12.75">
      <c r="B200" s="194"/>
      <c r="J200" s="234"/>
      <c r="K200" s="234"/>
      <c r="M200" s="234"/>
      <c r="N200" s="279"/>
    </row>
    <row r="201" spans="2:14" ht="12.75">
      <c r="B201" s="194"/>
      <c r="J201" s="234"/>
      <c r="K201" s="234"/>
      <c r="M201" s="234"/>
      <c r="N201" s="279"/>
    </row>
    <row r="202" spans="2:14" ht="12.75">
      <c r="B202" s="194"/>
      <c r="J202" s="234"/>
      <c r="K202" s="234"/>
      <c r="M202" s="234"/>
      <c r="N202" s="279"/>
    </row>
    <row r="203" spans="2:14" ht="12.75">
      <c r="B203" s="194"/>
      <c r="J203" s="234"/>
      <c r="K203" s="234"/>
      <c r="M203" s="234"/>
      <c r="N203" s="279"/>
    </row>
    <row r="204" spans="2:14" ht="12.75">
      <c r="B204" s="194"/>
      <c r="J204" s="234"/>
      <c r="K204" s="234"/>
      <c r="M204" s="234"/>
      <c r="N204" s="279"/>
    </row>
    <row r="205" spans="2:14" ht="12.75">
      <c r="B205" s="194"/>
      <c r="J205" s="234"/>
      <c r="K205" s="234"/>
      <c r="M205" s="234"/>
      <c r="N205" s="279"/>
    </row>
    <row r="206" spans="2:14" ht="12.75">
      <c r="B206" s="194"/>
      <c r="J206" s="234"/>
      <c r="K206" s="234"/>
      <c r="M206" s="234"/>
      <c r="N206" s="279"/>
    </row>
    <row r="207" spans="2:14" ht="12.75">
      <c r="B207" s="194"/>
      <c r="J207" s="234"/>
      <c r="K207" s="234"/>
      <c r="M207" s="234"/>
      <c r="N207" s="279"/>
    </row>
    <row r="208" spans="2:14" ht="12.75">
      <c r="B208" s="194"/>
      <c r="J208" s="234"/>
      <c r="K208" s="234"/>
      <c r="M208" s="234"/>
      <c r="N208" s="279"/>
    </row>
    <row r="209" spans="2:14" ht="12.75">
      <c r="B209" s="194"/>
      <c r="J209" s="234"/>
      <c r="K209" s="234"/>
      <c r="M209" s="234"/>
      <c r="N209" s="279"/>
    </row>
    <row r="210" spans="2:14" ht="12.75">
      <c r="B210" s="194"/>
      <c r="J210" s="234"/>
      <c r="K210" s="234"/>
      <c r="M210" s="234"/>
      <c r="N210" s="279"/>
    </row>
    <row r="211" spans="2:14" ht="12.75">
      <c r="B211" s="194"/>
      <c r="J211" s="234"/>
      <c r="K211" s="234"/>
      <c r="M211" s="234"/>
      <c r="N211" s="279"/>
    </row>
    <row r="212" spans="2:14" ht="12.75">
      <c r="B212" s="194"/>
      <c r="J212" s="234"/>
      <c r="K212" s="234"/>
      <c r="M212" s="234"/>
      <c r="N212" s="279"/>
    </row>
    <row r="213" spans="2:14" ht="12.75">
      <c r="B213" s="194"/>
      <c r="J213" s="234"/>
      <c r="K213" s="234"/>
      <c r="M213" s="234"/>
      <c r="N213" s="279"/>
    </row>
    <row r="214" spans="2:14" ht="12.75">
      <c r="B214" s="194"/>
      <c r="J214" s="234"/>
      <c r="K214" s="234"/>
      <c r="M214" s="234"/>
      <c r="N214" s="279"/>
    </row>
    <row r="215" spans="2:14" ht="12.75">
      <c r="B215" s="194"/>
      <c r="J215" s="234"/>
      <c r="K215" s="234"/>
      <c r="M215" s="234"/>
      <c r="N215" s="279"/>
    </row>
    <row r="216" spans="10:14" ht="12.75">
      <c r="J216" s="234"/>
      <c r="K216" s="234"/>
      <c r="M216" s="234"/>
      <c r="N216" s="279"/>
    </row>
    <row r="217" spans="10:14" ht="12.75">
      <c r="J217" s="234"/>
      <c r="K217" s="234"/>
      <c r="M217" s="234"/>
      <c r="N217" s="279"/>
    </row>
    <row r="218" spans="10:14" ht="12.75">
      <c r="J218" s="234"/>
      <c r="K218" s="234"/>
      <c r="M218" s="234"/>
      <c r="N218" s="279"/>
    </row>
    <row r="219" spans="10:14" ht="12.75">
      <c r="J219" s="234"/>
      <c r="K219" s="234"/>
      <c r="M219" s="234"/>
      <c r="N219" s="279"/>
    </row>
    <row r="220" spans="10:14" ht="12.75">
      <c r="J220" s="234"/>
      <c r="K220" s="234"/>
      <c r="M220" s="234"/>
      <c r="N220" s="279"/>
    </row>
    <row r="221" spans="10:14" ht="12.75">
      <c r="J221" s="234"/>
      <c r="K221" s="234"/>
      <c r="M221" s="234"/>
      <c r="N221" s="279"/>
    </row>
    <row r="222" spans="10:14" ht="12.75">
      <c r="J222" s="234"/>
      <c r="K222" s="234"/>
      <c r="M222" s="234"/>
      <c r="N222" s="279"/>
    </row>
    <row r="223" spans="10:14" ht="12.75">
      <c r="J223" s="234"/>
      <c r="K223" s="234"/>
      <c r="M223" s="234"/>
      <c r="N223" s="279"/>
    </row>
    <row r="224" spans="10:14" ht="12.75">
      <c r="J224" s="234"/>
      <c r="K224" s="234"/>
      <c r="M224" s="234"/>
      <c r="N224" s="279"/>
    </row>
    <row r="225" spans="10:14" ht="12.75">
      <c r="J225" s="234"/>
      <c r="K225" s="234"/>
      <c r="M225" s="234"/>
      <c r="N225" s="279"/>
    </row>
    <row r="226" spans="10:14" ht="12.75">
      <c r="J226" s="234"/>
      <c r="K226" s="234"/>
      <c r="M226" s="234"/>
      <c r="N226" s="279"/>
    </row>
    <row r="227" spans="10:14" ht="12.75">
      <c r="J227" s="234"/>
      <c r="K227" s="234"/>
      <c r="M227" s="234"/>
      <c r="N227" s="279"/>
    </row>
    <row r="228" spans="10:14" ht="12.75">
      <c r="J228" s="234"/>
      <c r="K228" s="234"/>
      <c r="M228" s="234"/>
      <c r="N228" s="279"/>
    </row>
    <row r="229" spans="10:14" ht="12.75">
      <c r="J229" s="234"/>
      <c r="K229" s="234"/>
      <c r="M229" s="234"/>
      <c r="N229" s="279"/>
    </row>
    <row r="230" spans="10:14" ht="12.75">
      <c r="J230" s="234"/>
      <c r="K230" s="234"/>
      <c r="M230" s="234"/>
      <c r="N230" s="279"/>
    </row>
    <row r="231" spans="10:14" ht="12.75">
      <c r="J231" s="234"/>
      <c r="K231" s="234"/>
      <c r="M231" s="234"/>
      <c r="N231" s="279"/>
    </row>
    <row r="232" spans="10:14" ht="12.75">
      <c r="J232" s="234"/>
      <c r="K232" s="234"/>
      <c r="M232" s="234"/>
      <c r="N232" s="279"/>
    </row>
    <row r="233" spans="10:14" ht="12.75">
      <c r="J233" s="234"/>
      <c r="K233" s="234"/>
      <c r="M233" s="234"/>
      <c r="N233" s="279"/>
    </row>
    <row r="234" spans="10:14" ht="12.75">
      <c r="J234" s="234"/>
      <c r="K234" s="234"/>
      <c r="M234" s="234"/>
      <c r="N234" s="279"/>
    </row>
    <row r="235" spans="10:14" ht="12.75">
      <c r="J235" s="234"/>
      <c r="K235" s="234"/>
      <c r="M235" s="234"/>
      <c r="N235" s="279"/>
    </row>
    <row r="236" spans="10:14" ht="12.75">
      <c r="J236" s="234"/>
      <c r="K236" s="234"/>
      <c r="M236" s="234"/>
      <c r="N236" s="279"/>
    </row>
    <row r="237" spans="10:14" ht="12.75">
      <c r="J237" s="234"/>
      <c r="K237" s="234"/>
      <c r="M237" s="234"/>
      <c r="N237" s="279"/>
    </row>
    <row r="238" spans="10:14" ht="12.75">
      <c r="J238" s="234"/>
      <c r="K238" s="234"/>
      <c r="M238" s="234"/>
      <c r="N238" s="279"/>
    </row>
    <row r="239" spans="10:14" ht="12.75">
      <c r="J239" s="234"/>
      <c r="K239" s="234"/>
      <c r="M239" s="234"/>
      <c r="N239" s="279"/>
    </row>
    <row r="240" spans="10:14" ht="12.75">
      <c r="J240" s="234"/>
      <c r="K240" s="234"/>
      <c r="M240" s="234"/>
      <c r="N240" s="279"/>
    </row>
    <row r="241" spans="10:14" ht="12.75">
      <c r="J241" s="234"/>
      <c r="K241" s="234"/>
      <c r="M241" s="234"/>
      <c r="N241" s="279"/>
    </row>
    <row r="242" spans="10:14" ht="12.75">
      <c r="J242" s="234"/>
      <c r="K242" s="234"/>
      <c r="M242" s="234"/>
      <c r="N242" s="279"/>
    </row>
    <row r="243" spans="10:14" ht="12.75">
      <c r="J243" s="234"/>
      <c r="K243" s="234"/>
      <c r="M243" s="234"/>
      <c r="N243" s="279"/>
    </row>
    <row r="244" spans="10:14" ht="12.75">
      <c r="J244" s="234"/>
      <c r="K244" s="234"/>
      <c r="M244" s="234"/>
      <c r="N244" s="279"/>
    </row>
    <row r="245" spans="10:14" ht="12.75">
      <c r="J245" s="234"/>
      <c r="K245" s="234"/>
      <c r="M245" s="234"/>
      <c r="N245" s="279"/>
    </row>
    <row r="246" spans="10:14" ht="12.75">
      <c r="J246" s="234"/>
      <c r="K246" s="234"/>
      <c r="M246" s="234"/>
      <c r="N246" s="279"/>
    </row>
    <row r="247" spans="10:14" ht="12.75">
      <c r="J247" s="234"/>
      <c r="K247" s="234"/>
      <c r="M247" s="234"/>
      <c r="N247" s="279"/>
    </row>
    <row r="248" spans="10:14" ht="12.75">
      <c r="J248" s="234"/>
      <c r="K248" s="234"/>
      <c r="M248" s="234"/>
      <c r="N248" s="279"/>
    </row>
    <row r="249" spans="10:14" ht="12.75">
      <c r="J249" s="234"/>
      <c r="K249" s="234"/>
      <c r="M249" s="234"/>
      <c r="N249" s="279"/>
    </row>
    <row r="250" spans="10:14" ht="12.75">
      <c r="J250" s="234"/>
      <c r="K250" s="234"/>
      <c r="M250" s="234"/>
      <c r="N250" s="279"/>
    </row>
    <row r="251" spans="10:14" ht="12.75">
      <c r="J251" s="234"/>
      <c r="K251" s="234"/>
      <c r="M251" s="234"/>
      <c r="N251" s="279"/>
    </row>
    <row r="252" spans="10:14" ht="12.75">
      <c r="J252" s="234"/>
      <c r="K252" s="234"/>
      <c r="M252" s="234"/>
      <c r="N252" s="279"/>
    </row>
    <row r="253" spans="10:14" ht="12.75">
      <c r="J253" s="234"/>
      <c r="K253" s="234"/>
      <c r="M253" s="234"/>
      <c r="N253" s="279"/>
    </row>
    <row r="254" spans="10:14" ht="12.75">
      <c r="J254" s="234"/>
      <c r="K254" s="234"/>
      <c r="M254" s="234"/>
      <c r="N254" s="279"/>
    </row>
    <row r="255" spans="10:14" ht="12.75">
      <c r="J255" s="234"/>
      <c r="K255" s="234"/>
      <c r="M255" s="234"/>
      <c r="N255" s="279"/>
    </row>
    <row r="256" spans="10:14" ht="12.75">
      <c r="J256" s="234"/>
      <c r="K256" s="234"/>
      <c r="M256" s="234"/>
      <c r="N256" s="279"/>
    </row>
    <row r="257" spans="10:14" ht="12.75">
      <c r="J257" s="234"/>
      <c r="K257" s="234"/>
      <c r="M257" s="234"/>
      <c r="N257" s="279"/>
    </row>
    <row r="258" spans="10:14" ht="12.75">
      <c r="J258" s="234"/>
      <c r="K258" s="234"/>
      <c r="M258" s="234"/>
      <c r="N258" s="279"/>
    </row>
    <row r="259" spans="10:14" ht="12.75">
      <c r="J259" s="234"/>
      <c r="K259" s="234"/>
      <c r="M259" s="234"/>
      <c r="N259" s="279"/>
    </row>
    <row r="260" spans="10:14" ht="12.75">
      <c r="J260" s="234"/>
      <c r="K260" s="234"/>
      <c r="M260" s="234"/>
      <c r="N260" s="279"/>
    </row>
    <row r="261" spans="10:14" ht="12.75">
      <c r="J261" s="234"/>
      <c r="K261" s="234"/>
      <c r="M261" s="234"/>
      <c r="N261" s="279"/>
    </row>
    <row r="262" spans="10:14" ht="12.75">
      <c r="J262" s="234"/>
      <c r="K262" s="234"/>
      <c r="M262" s="234"/>
      <c r="N262" s="279"/>
    </row>
    <row r="263" spans="10:14" ht="12.75">
      <c r="J263" s="234"/>
      <c r="K263" s="234"/>
      <c r="M263" s="234"/>
      <c r="N263" s="279"/>
    </row>
    <row r="264" spans="10:14" ht="12.75">
      <c r="J264" s="234"/>
      <c r="K264" s="234"/>
      <c r="M264" s="234"/>
      <c r="N264" s="279"/>
    </row>
    <row r="265" spans="10:14" ht="12.75">
      <c r="J265" s="234"/>
      <c r="K265" s="234"/>
      <c r="M265" s="234"/>
      <c r="N265" s="279"/>
    </row>
    <row r="266" spans="10:14" ht="12.75">
      <c r="J266" s="234"/>
      <c r="K266" s="234"/>
      <c r="M266" s="234"/>
      <c r="N266" s="279"/>
    </row>
    <row r="267" spans="10:14" ht="12.75">
      <c r="J267" s="234"/>
      <c r="K267" s="234"/>
      <c r="M267" s="234"/>
      <c r="N267" s="279"/>
    </row>
    <row r="268" spans="10:14" ht="12.75">
      <c r="J268" s="234"/>
      <c r="K268" s="234"/>
      <c r="M268" s="234"/>
      <c r="N268" s="279"/>
    </row>
    <row r="269" spans="10:14" ht="12.75">
      <c r="J269" s="234"/>
      <c r="K269" s="234"/>
      <c r="M269" s="234"/>
      <c r="N269" s="279"/>
    </row>
    <row r="270" spans="10:14" ht="12.75">
      <c r="J270" s="234"/>
      <c r="K270" s="234"/>
      <c r="M270" s="234"/>
      <c r="N270" s="279"/>
    </row>
    <row r="271" spans="10:14" ht="12.75">
      <c r="J271" s="234"/>
      <c r="K271" s="234"/>
      <c r="M271" s="234"/>
      <c r="N271" s="279"/>
    </row>
    <row r="272" spans="10:14" ht="12.75">
      <c r="J272" s="234"/>
      <c r="K272" s="234"/>
      <c r="M272" s="234"/>
      <c r="N272" s="279"/>
    </row>
    <row r="273" spans="10:14" ht="12.75">
      <c r="J273" s="234"/>
      <c r="K273" s="234"/>
      <c r="M273" s="234"/>
      <c r="N273" s="279"/>
    </row>
    <row r="274" spans="10:14" ht="12.75">
      <c r="J274" s="234"/>
      <c r="K274" s="234"/>
      <c r="M274" s="234"/>
      <c r="N274" s="279"/>
    </row>
    <row r="275" spans="10:14" ht="12.75">
      <c r="J275" s="234"/>
      <c r="K275" s="234"/>
      <c r="M275" s="234"/>
      <c r="N275" s="279"/>
    </row>
    <row r="276" spans="10:14" ht="12.75">
      <c r="J276" s="234"/>
      <c r="K276" s="234"/>
      <c r="M276" s="234"/>
      <c r="N276" s="279"/>
    </row>
    <row r="277" spans="10:14" ht="12.75">
      <c r="J277" s="234"/>
      <c r="K277" s="234"/>
      <c r="M277" s="234"/>
      <c r="N277" s="279"/>
    </row>
    <row r="278" spans="10:14" ht="12.75">
      <c r="J278" s="234"/>
      <c r="K278" s="234"/>
      <c r="M278" s="234"/>
      <c r="N278" s="279"/>
    </row>
    <row r="279" spans="10:14" ht="12.75">
      <c r="J279" s="234"/>
      <c r="K279" s="234"/>
      <c r="M279" s="234"/>
      <c r="N279" s="279"/>
    </row>
    <row r="280" spans="10:14" ht="12.75">
      <c r="J280" s="234"/>
      <c r="K280" s="234"/>
      <c r="M280" s="234"/>
      <c r="N280" s="279"/>
    </row>
    <row r="281" spans="10:14" ht="12.75">
      <c r="J281" s="234"/>
      <c r="K281" s="234"/>
      <c r="M281" s="234"/>
      <c r="N281" s="279"/>
    </row>
    <row r="282" spans="10:14" ht="12.75">
      <c r="J282" s="234"/>
      <c r="K282" s="234"/>
      <c r="M282" s="234"/>
      <c r="N282" s="279"/>
    </row>
    <row r="283" spans="10:14" ht="12.75">
      <c r="J283" s="234"/>
      <c r="K283" s="234"/>
      <c r="M283" s="234"/>
      <c r="N283" s="279"/>
    </row>
    <row r="284" spans="10:14" ht="12.75">
      <c r="J284" s="234"/>
      <c r="K284" s="234"/>
      <c r="M284" s="234"/>
      <c r="N284" s="279"/>
    </row>
    <row r="285" spans="10:14" ht="12.75">
      <c r="J285" s="234"/>
      <c r="K285" s="234"/>
      <c r="M285" s="234"/>
      <c r="N285" s="279"/>
    </row>
    <row r="286" spans="10:14" ht="12.75">
      <c r="J286" s="234"/>
      <c r="K286" s="234"/>
      <c r="M286" s="234"/>
      <c r="N286" s="279"/>
    </row>
    <row r="287" spans="10:14" ht="12.75">
      <c r="J287" s="234"/>
      <c r="K287" s="234"/>
      <c r="M287" s="234"/>
      <c r="N287" s="279"/>
    </row>
    <row r="288" spans="10:14" ht="12.75">
      <c r="J288" s="234"/>
      <c r="K288" s="234"/>
      <c r="M288" s="234"/>
      <c r="N288" s="279"/>
    </row>
    <row r="289" spans="10:14" ht="12.75">
      <c r="J289" s="234"/>
      <c r="K289" s="234"/>
      <c r="M289" s="234"/>
      <c r="N289" s="279"/>
    </row>
    <row r="290" spans="10:14" ht="12.75">
      <c r="J290" s="234"/>
      <c r="K290" s="234"/>
      <c r="M290" s="234"/>
      <c r="N290" s="279"/>
    </row>
    <row r="291" spans="10:14" ht="12.75">
      <c r="J291" s="234"/>
      <c r="K291" s="234"/>
      <c r="M291" s="234"/>
      <c r="N291" s="279"/>
    </row>
    <row r="292" spans="10:14" ht="12.75">
      <c r="J292" s="234"/>
      <c r="K292" s="234"/>
      <c r="M292" s="234"/>
      <c r="N292" s="279"/>
    </row>
    <row r="293" spans="10:14" ht="12.75">
      <c r="J293" s="234"/>
      <c r="K293" s="234"/>
      <c r="M293" s="234"/>
      <c r="N293" s="279"/>
    </row>
    <row r="294" spans="10:14" ht="12.75">
      <c r="J294" s="234"/>
      <c r="K294" s="234"/>
      <c r="M294" s="234"/>
      <c r="N294" s="279"/>
    </row>
    <row r="295" spans="10:14" ht="12.75">
      <c r="J295" s="234"/>
      <c r="K295" s="234"/>
      <c r="M295" s="234"/>
      <c r="N295" s="279"/>
    </row>
    <row r="296" spans="10:14" ht="12.75">
      <c r="J296" s="234"/>
      <c r="K296" s="234"/>
      <c r="M296" s="234"/>
      <c r="N296" s="279"/>
    </row>
    <row r="297" spans="10:14" ht="12.75">
      <c r="J297" s="234"/>
      <c r="K297" s="234"/>
      <c r="M297" s="234"/>
      <c r="N297" s="279"/>
    </row>
    <row r="298" spans="10:14" ht="12.75">
      <c r="J298" s="234"/>
      <c r="K298" s="234"/>
      <c r="M298" s="234"/>
      <c r="N298" s="279"/>
    </row>
    <row r="299" spans="10:14" ht="12.75">
      <c r="J299" s="234"/>
      <c r="K299" s="234"/>
      <c r="M299" s="234"/>
      <c r="N299" s="279"/>
    </row>
    <row r="300" spans="10:14" ht="12.75">
      <c r="J300" s="234"/>
      <c r="K300" s="234"/>
      <c r="M300" s="234"/>
      <c r="N300" s="279"/>
    </row>
    <row r="301" spans="10:14" ht="12.75">
      <c r="J301" s="234"/>
      <c r="K301" s="234"/>
      <c r="M301" s="234"/>
      <c r="N301" s="279"/>
    </row>
    <row r="302" spans="10:14" ht="12.75">
      <c r="J302" s="234"/>
      <c r="K302" s="234"/>
      <c r="M302" s="234"/>
      <c r="N302" s="279"/>
    </row>
    <row r="303" spans="10:14" ht="12.75">
      <c r="J303" s="234"/>
      <c r="K303" s="234"/>
      <c r="M303" s="234"/>
      <c r="N303" s="279"/>
    </row>
    <row r="304" spans="10:14" ht="12.75">
      <c r="J304" s="234"/>
      <c r="K304" s="234"/>
      <c r="M304" s="234"/>
      <c r="N304" s="279"/>
    </row>
    <row r="305" spans="10:14" ht="12.75">
      <c r="J305" s="234"/>
      <c r="K305" s="234"/>
      <c r="M305" s="234"/>
      <c r="N305" s="279"/>
    </row>
    <row r="306" spans="10:14" ht="12.75">
      <c r="J306" s="234"/>
      <c r="K306" s="234"/>
      <c r="M306" s="234"/>
      <c r="N306" s="279"/>
    </row>
    <row r="307" spans="10:14" ht="12.75">
      <c r="J307" s="234"/>
      <c r="K307" s="234"/>
      <c r="M307" s="234"/>
      <c r="N307" s="279"/>
    </row>
    <row r="308" spans="10:14" ht="12.75">
      <c r="J308" s="234"/>
      <c r="K308" s="234"/>
      <c r="M308" s="234"/>
      <c r="N308" s="279"/>
    </row>
    <row r="309" spans="10:14" ht="12.75">
      <c r="J309" s="234"/>
      <c r="K309" s="234"/>
      <c r="M309" s="234"/>
      <c r="N309" s="279"/>
    </row>
    <row r="310" spans="10:14" ht="12.75">
      <c r="J310" s="234"/>
      <c r="K310" s="234"/>
      <c r="M310" s="234"/>
      <c r="N310" s="279"/>
    </row>
    <row r="311" spans="10:14" ht="12.75">
      <c r="J311" s="234"/>
      <c r="K311" s="234"/>
      <c r="M311" s="234"/>
      <c r="N311" s="279"/>
    </row>
    <row r="312" spans="10:14" ht="12.75">
      <c r="J312" s="234"/>
      <c r="K312" s="234"/>
      <c r="M312" s="234"/>
      <c r="N312" s="279"/>
    </row>
    <row r="313" spans="10:14" ht="12.75">
      <c r="J313" s="234"/>
      <c r="K313" s="234"/>
      <c r="M313" s="234"/>
      <c r="N313" s="279"/>
    </row>
    <row r="314" spans="10:14" ht="12.75">
      <c r="J314" s="234"/>
      <c r="K314" s="234"/>
      <c r="M314" s="234"/>
      <c r="N314" s="279"/>
    </row>
    <row r="315" spans="10:14" ht="12.75">
      <c r="J315" s="234"/>
      <c r="K315" s="234"/>
      <c r="M315" s="234"/>
      <c r="N315" s="279"/>
    </row>
    <row r="316" spans="10:14" ht="12.75">
      <c r="J316" s="234"/>
      <c r="K316" s="234"/>
      <c r="M316" s="234"/>
      <c r="N316" s="279"/>
    </row>
    <row r="317" spans="10:14" ht="12.75">
      <c r="J317" s="234"/>
      <c r="K317" s="234"/>
      <c r="M317" s="234"/>
      <c r="N317" s="279"/>
    </row>
    <row r="318" spans="10:14" ht="12.75">
      <c r="J318" s="234"/>
      <c r="K318" s="234"/>
      <c r="M318" s="234"/>
      <c r="N318" s="279"/>
    </row>
    <row r="319" spans="10:14" ht="12.75">
      <c r="J319" s="234"/>
      <c r="K319" s="234"/>
      <c r="M319" s="234"/>
      <c r="N319" s="279"/>
    </row>
    <row r="320" spans="10:14" ht="12.75">
      <c r="J320" s="234"/>
      <c r="K320" s="234"/>
      <c r="M320" s="234"/>
      <c r="N320" s="279"/>
    </row>
    <row r="321" spans="10:14" ht="12.75">
      <c r="J321" s="234"/>
      <c r="K321" s="234"/>
      <c r="M321" s="234"/>
      <c r="N321" s="279"/>
    </row>
    <row r="322" spans="10:14" ht="12.75">
      <c r="J322" s="234"/>
      <c r="K322" s="234"/>
      <c r="M322" s="234"/>
      <c r="N322" s="279"/>
    </row>
    <row r="323" spans="10:14" ht="12.75">
      <c r="J323" s="234"/>
      <c r="K323" s="234"/>
      <c r="M323" s="234"/>
      <c r="N323" s="279"/>
    </row>
    <row r="324" spans="10:14" ht="12.75">
      <c r="J324" s="234"/>
      <c r="K324" s="234"/>
      <c r="M324" s="234"/>
      <c r="N324" s="279"/>
    </row>
    <row r="325" spans="10:14" ht="12.75">
      <c r="J325" s="234"/>
      <c r="K325" s="234"/>
      <c r="M325" s="234"/>
      <c r="N325" s="279"/>
    </row>
    <row r="326" spans="10:14" ht="12.75">
      <c r="J326" s="234"/>
      <c r="K326" s="234"/>
      <c r="M326" s="234"/>
      <c r="N326" s="279"/>
    </row>
    <row r="327" spans="10:14" ht="12.75">
      <c r="J327" s="234"/>
      <c r="K327" s="234"/>
      <c r="M327" s="234"/>
      <c r="N327" s="279"/>
    </row>
    <row r="328" spans="10:14" ht="12.75">
      <c r="J328" s="234"/>
      <c r="K328" s="234"/>
      <c r="M328" s="234"/>
      <c r="N328" s="279"/>
    </row>
    <row r="329" spans="10:14" ht="12.75">
      <c r="J329" s="234"/>
      <c r="K329" s="234"/>
      <c r="M329" s="234"/>
      <c r="N329" s="279"/>
    </row>
    <row r="330" spans="10:14" ht="12.75">
      <c r="J330" s="234"/>
      <c r="K330" s="234"/>
      <c r="M330" s="234"/>
      <c r="N330" s="279"/>
    </row>
    <row r="331" spans="10:14" ht="12.75">
      <c r="J331" s="234"/>
      <c r="K331" s="234"/>
      <c r="M331" s="234"/>
      <c r="N331" s="279"/>
    </row>
    <row r="332" spans="10:14" ht="12.75">
      <c r="J332" s="234"/>
      <c r="K332" s="234"/>
      <c r="M332" s="234"/>
      <c r="N332" s="279"/>
    </row>
    <row r="333" spans="10:14" ht="12.75">
      <c r="J333" s="234"/>
      <c r="K333" s="234"/>
      <c r="M333" s="234"/>
      <c r="N333" s="279"/>
    </row>
    <row r="334" spans="10:14" ht="12.75">
      <c r="J334" s="234"/>
      <c r="K334" s="234"/>
      <c r="M334" s="234"/>
      <c r="N334" s="279"/>
    </row>
    <row r="335" spans="10:14" ht="12.75">
      <c r="J335" s="234"/>
      <c r="K335" s="234"/>
      <c r="M335" s="234"/>
      <c r="N335" s="279"/>
    </row>
    <row r="336" spans="10:14" ht="12.75">
      <c r="J336" s="234"/>
      <c r="K336" s="234"/>
      <c r="M336" s="234"/>
      <c r="N336" s="279"/>
    </row>
    <row r="337" spans="10:14" ht="12.75">
      <c r="J337" s="234"/>
      <c r="K337" s="234"/>
      <c r="M337" s="234"/>
      <c r="N337" s="279"/>
    </row>
    <row r="338" spans="10:14" ht="12.75">
      <c r="J338" s="234"/>
      <c r="K338" s="234"/>
      <c r="M338" s="234"/>
      <c r="N338" s="279"/>
    </row>
    <row r="339" spans="10:14" ht="12.75">
      <c r="J339" s="234"/>
      <c r="K339" s="234"/>
      <c r="M339" s="234"/>
      <c r="N339" s="279"/>
    </row>
    <row r="340" spans="10:14" ht="12.75">
      <c r="J340" s="234"/>
      <c r="K340" s="234"/>
      <c r="M340" s="234"/>
      <c r="N340" s="279"/>
    </row>
    <row r="341" spans="10:14" ht="12.75">
      <c r="J341" s="234"/>
      <c r="K341" s="234"/>
      <c r="M341" s="234"/>
      <c r="N341" s="279"/>
    </row>
    <row r="342" spans="10:14" ht="12.75">
      <c r="J342" s="234"/>
      <c r="K342" s="234"/>
      <c r="M342" s="234"/>
      <c r="N342" s="279"/>
    </row>
    <row r="343" spans="10:14" ht="12.75">
      <c r="J343" s="234"/>
      <c r="K343" s="234"/>
      <c r="M343" s="234"/>
      <c r="N343" s="279"/>
    </row>
    <row r="344" spans="10:14" ht="12.75">
      <c r="J344" s="234"/>
      <c r="K344" s="234"/>
      <c r="M344" s="234"/>
      <c r="N344" s="279"/>
    </row>
    <row r="345" spans="10:14" ht="12.75">
      <c r="J345" s="234"/>
      <c r="K345" s="234"/>
      <c r="M345" s="234"/>
      <c r="N345" s="279"/>
    </row>
    <row r="346" spans="10:14" ht="12.75">
      <c r="J346" s="234"/>
      <c r="K346" s="234"/>
      <c r="M346" s="234"/>
      <c r="N346" s="279"/>
    </row>
    <row r="347" spans="10:14" ht="12.75">
      <c r="J347" s="234"/>
      <c r="K347" s="234"/>
      <c r="M347" s="234"/>
      <c r="N347" s="279"/>
    </row>
    <row r="348" spans="10:14" ht="12.75">
      <c r="J348" s="234"/>
      <c r="K348" s="234"/>
      <c r="M348" s="234"/>
      <c r="N348" s="279"/>
    </row>
    <row r="349" spans="10:14" ht="12.75">
      <c r="J349" s="234"/>
      <c r="K349" s="234"/>
      <c r="M349" s="234"/>
      <c r="N349" s="279"/>
    </row>
    <row r="350" spans="10:14" ht="12.75">
      <c r="J350" s="234"/>
      <c r="K350" s="234"/>
      <c r="M350" s="234"/>
      <c r="N350" s="279"/>
    </row>
    <row r="351" spans="10:14" ht="12.75">
      <c r="J351" s="234"/>
      <c r="K351" s="234"/>
      <c r="M351" s="234"/>
      <c r="N351" s="279"/>
    </row>
    <row r="352" spans="10:14" ht="12.75">
      <c r="J352" s="234"/>
      <c r="K352" s="234"/>
      <c r="M352" s="234"/>
      <c r="N352" s="279"/>
    </row>
    <row r="353" spans="10:14" ht="12.75">
      <c r="J353" s="234"/>
      <c r="K353" s="234"/>
      <c r="M353" s="234"/>
      <c r="N353" s="279"/>
    </row>
    <row r="354" spans="10:14" ht="12.75">
      <c r="J354" s="234"/>
      <c r="K354" s="234"/>
      <c r="M354" s="234"/>
      <c r="N354" s="279"/>
    </row>
    <row r="355" spans="10:14" ht="12.75">
      <c r="J355" s="234"/>
      <c r="K355" s="234"/>
      <c r="M355" s="234"/>
      <c r="N355" s="279"/>
    </row>
    <row r="356" spans="10:14" ht="12.75">
      <c r="J356" s="234"/>
      <c r="K356" s="234"/>
      <c r="M356" s="234"/>
      <c r="N356" s="279"/>
    </row>
    <row r="357" spans="10:14" ht="12.75">
      <c r="J357" s="234"/>
      <c r="K357" s="234"/>
      <c r="M357" s="234"/>
      <c r="N357" s="279"/>
    </row>
    <row r="358" spans="10:14" ht="12.75">
      <c r="J358" s="234"/>
      <c r="K358" s="234"/>
      <c r="M358" s="234"/>
      <c r="N358" s="279"/>
    </row>
    <row r="359" spans="10:14" ht="12.75">
      <c r="J359" s="234"/>
      <c r="K359" s="234"/>
      <c r="M359" s="234"/>
      <c r="N359" s="279"/>
    </row>
    <row r="360" spans="10:14" ht="12.75">
      <c r="J360" s="234"/>
      <c r="K360" s="234"/>
      <c r="M360" s="234"/>
      <c r="N360" s="279"/>
    </row>
    <row r="361" spans="10:14" ht="12.75">
      <c r="J361" s="234"/>
      <c r="K361" s="234"/>
      <c r="M361" s="234"/>
      <c r="N361" s="279"/>
    </row>
    <row r="362" spans="10:14" ht="12.75">
      <c r="J362" s="234"/>
      <c r="K362" s="234"/>
      <c r="M362" s="234"/>
      <c r="N362" s="279"/>
    </row>
    <row r="363" spans="10:14" ht="12.75">
      <c r="J363" s="234"/>
      <c r="K363" s="234"/>
      <c r="M363" s="234"/>
      <c r="N363" s="279"/>
    </row>
    <row r="364" spans="10:14" ht="12.75">
      <c r="J364" s="234"/>
      <c r="K364" s="234"/>
      <c r="M364" s="234"/>
      <c r="N364" s="279"/>
    </row>
    <row r="365" spans="10:14" ht="12.75">
      <c r="J365" s="234"/>
      <c r="K365" s="234"/>
      <c r="M365" s="234"/>
      <c r="N365" s="279"/>
    </row>
    <row r="366" spans="10:14" ht="12.75">
      <c r="J366" s="234"/>
      <c r="K366" s="234"/>
      <c r="M366" s="234"/>
      <c r="N366" s="279"/>
    </row>
    <row r="367" spans="10:14" ht="12.75">
      <c r="J367" s="234"/>
      <c r="K367" s="234"/>
      <c r="M367" s="234"/>
      <c r="N367" s="279"/>
    </row>
    <row r="368" spans="10:14" ht="12.75">
      <c r="J368" s="234"/>
      <c r="K368" s="234"/>
      <c r="M368" s="234"/>
      <c r="N368" s="279"/>
    </row>
    <row r="369" spans="10:14" ht="12.75">
      <c r="J369" s="234"/>
      <c r="K369" s="234"/>
      <c r="M369" s="234"/>
      <c r="N369" s="279"/>
    </row>
    <row r="370" spans="10:14" ht="12.75">
      <c r="J370" s="234"/>
      <c r="K370" s="234"/>
      <c r="M370" s="234"/>
      <c r="N370" s="279"/>
    </row>
    <row r="371" spans="10:14" ht="12.75">
      <c r="J371" s="234"/>
      <c r="K371" s="234"/>
      <c r="M371" s="234"/>
      <c r="N371" s="279"/>
    </row>
    <row r="372" spans="10:14" ht="12.75">
      <c r="J372" s="234"/>
      <c r="K372" s="234"/>
      <c r="M372" s="234"/>
      <c r="N372" s="279"/>
    </row>
    <row r="373" spans="10:14" ht="12.75">
      <c r="J373" s="234"/>
      <c r="K373" s="234"/>
      <c r="M373" s="234"/>
      <c r="N373" s="279"/>
    </row>
    <row r="374" spans="10:14" ht="12.75">
      <c r="J374" s="234"/>
      <c r="K374" s="234"/>
      <c r="M374" s="234"/>
      <c r="N374" s="279"/>
    </row>
    <row r="375" spans="10:14" ht="12.75">
      <c r="J375" s="234"/>
      <c r="K375" s="234"/>
      <c r="M375" s="234"/>
      <c r="N375" s="279"/>
    </row>
    <row r="376" spans="10:14" ht="12.75">
      <c r="J376" s="234"/>
      <c r="K376" s="234"/>
      <c r="M376" s="234"/>
      <c r="N376" s="279"/>
    </row>
    <row r="377" spans="10:14" ht="12.75">
      <c r="J377" s="234"/>
      <c r="K377" s="234"/>
      <c r="M377" s="234"/>
      <c r="N377" s="279"/>
    </row>
    <row r="378" spans="10:14" ht="12.75">
      <c r="J378" s="234"/>
      <c r="K378" s="234"/>
      <c r="M378" s="234"/>
      <c r="N378" s="279"/>
    </row>
    <row r="379" spans="10:14" ht="12.75">
      <c r="J379" s="234"/>
      <c r="K379" s="234"/>
      <c r="M379" s="234"/>
      <c r="N379" s="279"/>
    </row>
    <row r="380" spans="10:14" ht="12.75">
      <c r="J380" s="234"/>
      <c r="K380" s="234"/>
      <c r="M380" s="234"/>
      <c r="N380" s="279"/>
    </row>
    <row r="381" spans="10:14" ht="12.75">
      <c r="J381" s="234"/>
      <c r="K381" s="234"/>
      <c r="M381" s="234"/>
      <c r="N381" s="279"/>
    </row>
    <row r="382" spans="10:14" ht="12.75">
      <c r="J382" s="234"/>
      <c r="K382" s="234"/>
      <c r="M382" s="234"/>
      <c r="N382" s="279"/>
    </row>
    <row r="383" spans="10:14" ht="12.75">
      <c r="J383" s="234"/>
      <c r="K383" s="234"/>
      <c r="M383" s="234"/>
      <c r="N383" s="279"/>
    </row>
    <row r="384" spans="10:14" ht="12.75">
      <c r="J384" s="234"/>
      <c r="K384" s="234"/>
      <c r="M384" s="234"/>
      <c r="N384" s="279"/>
    </row>
    <row r="385" spans="10:14" ht="12.75">
      <c r="J385" s="234"/>
      <c r="K385" s="234"/>
      <c r="M385" s="234"/>
      <c r="N385" s="279"/>
    </row>
    <row r="386" spans="10:14" ht="12.75">
      <c r="J386" s="234"/>
      <c r="K386" s="234"/>
      <c r="M386" s="234"/>
      <c r="N386" s="279"/>
    </row>
    <row r="387" spans="10:14" ht="12.75">
      <c r="J387" s="234"/>
      <c r="K387" s="234"/>
      <c r="M387" s="234"/>
      <c r="N387" s="279"/>
    </row>
    <row r="388" spans="10:14" ht="12.75">
      <c r="J388" s="234"/>
      <c r="K388" s="234"/>
      <c r="M388" s="234"/>
      <c r="N388" s="279"/>
    </row>
    <row r="389" spans="10:14" ht="12.75">
      <c r="J389" s="234"/>
      <c r="K389" s="234"/>
      <c r="M389" s="234"/>
      <c r="N389" s="279"/>
    </row>
    <row r="390" spans="10:14" ht="12.75">
      <c r="J390" s="234"/>
      <c r="K390" s="234"/>
      <c r="M390" s="234"/>
      <c r="N390" s="279"/>
    </row>
    <row r="391" spans="10:14" ht="12.75">
      <c r="J391" s="234"/>
      <c r="K391" s="234"/>
      <c r="M391" s="234"/>
      <c r="N391" s="279"/>
    </row>
    <row r="392" spans="10:14" ht="12.75">
      <c r="J392" s="234"/>
      <c r="K392" s="234"/>
      <c r="M392" s="234"/>
      <c r="N392" s="279"/>
    </row>
    <row r="393" spans="10:14" ht="12.75">
      <c r="J393" s="234"/>
      <c r="K393" s="234"/>
      <c r="M393" s="234"/>
      <c r="N393" s="279"/>
    </row>
    <row r="394" spans="10:14" ht="12.75">
      <c r="J394" s="234"/>
      <c r="K394" s="234"/>
      <c r="M394" s="234"/>
      <c r="N394" s="279"/>
    </row>
    <row r="395" spans="10:14" ht="12.75">
      <c r="J395" s="234"/>
      <c r="K395" s="234"/>
      <c r="M395" s="234"/>
      <c r="N395" s="279"/>
    </row>
    <row r="396" spans="10:14" ht="12.75">
      <c r="J396" s="234"/>
      <c r="K396" s="234"/>
      <c r="M396" s="234"/>
      <c r="N396" s="279"/>
    </row>
    <row r="397" spans="10:14" ht="12.75">
      <c r="J397" s="234"/>
      <c r="K397" s="234"/>
      <c r="M397" s="234"/>
      <c r="N397" s="279"/>
    </row>
    <row r="398" spans="10:14" ht="12.75">
      <c r="J398" s="234"/>
      <c r="K398" s="234"/>
      <c r="M398" s="234"/>
      <c r="N398" s="279"/>
    </row>
    <row r="399" spans="10:14" ht="12.75">
      <c r="J399" s="234"/>
      <c r="K399" s="234"/>
      <c r="M399" s="234"/>
      <c r="N399" s="279"/>
    </row>
    <row r="400" spans="10:14" ht="12.75">
      <c r="J400" s="234"/>
      <c r="K400" s="234"/>
      <c r="M400" s="234"/>
      <c r="N400" s="279"/>
    </row>
    <row r="401" spans="10:14" ht="12.75">
      <c r="J401" s="234"/>
      <c r="K401" s="234"/>
      <c r="M401" s="234"/>
      <c r="N401" s="279"/>
    </row>
    <row r="402" spans="10:14" ht="12.75">
      <c r="J402" s="234"/>
      <c r="K402" s="234"/>
      <c r="M402" s="234"/>
      <c r="N402" s="279"/>
    </row>
    <row r="403" spans="10:14" ht="12.75">
      <c r="J403" s="234"/>
      <c r="K403" s="234"/>
      <c r="M403" s="234"/>
      <c r="N403" s="279"/>
    </row>
    <row r="404" spans="10:14" ht="12.75">
      <c r="J404" s="234"/>
      <c r="K404" s="234"/>
      <c r="M404" s="234"/>
      <c r="N404" s="279"/>
    </row>
    <row r="405" spans="10:14" ht="12.75">
      <c r="J405" s="234"/>
      <c r="K405" s="234"/>
      <c r="M405" s="234"/>
      <c r="N405" s="279"/>
    </row>
    <row r="406" spans="10:14" ht="12.75">
      <c r="J406" s="234"/>
      <c r="K406" s="234"/>
      <c r="M406" s="234"/>
      <c r="N406" s="279"/>
    </row>
    <row r="407" spans="10:14" ht="12.75">
      <c r="J407" s="234"/>
      <c r="K407" s="234"/>
      <c r="M407" s="234"/>
      <c r="N407" s="279"/>
    </row>
    <row r="408" spans="10:14" ht="12.75">
      <c r="J408" s="234"/>
      <c r="K408" s="234"/>
      <c r="M408" s="234"/>
      <c r="N408" s="279"/>
    </row>
    <row r="409" spans="10:14" ht="12.75">
      <c r="J409" s="234"/>
      <c r="K409" s="234"/>
      <c r="M409" s="234"/>
      <c r="N409" s="279"/>
    </row>
    <row r="410" spans="10:14" ht="12.75">
      <c r="J410" s="234"/>
      <c r="K410" s="234"/>
      <c r="M410" s="234"/>
      <c r="N410" s="279"/>
    </row>
    <row r="411" spans="10:14" ht="12.75">
      <c r="J411" s="234"/>
      <c r="K411" s="234"/>
      <c r="M411" s="234"/>
      <c r="N411" s="279"/>
    </row>
    <row r="412" spans="10:14" ht="12.75">
      <c r="J412" s="234"/>
      <c r="K412" s="234"/>
      <c r="M412" s="234"/>
      <c r="N412" s="279"/>
    </row>
    <row r="413" spans="10:14" ht="12.75">
      <c r="J413" s="234"/>
      <c r="K413" s="234"/>
      <c r="M413" s="234"/>
      <c r="N413" s="279"/>
    </row>
    <row r="414" spans="10:14" ht="12.75">
      <c r="J414" s="234"/>
      <c r="K414" s="234"/>
      <c r="M414" s="234"/>
      <c r="N414" s="279"/>
    </row>
    <row r="415" spans="10:14" ht="12.75">
      <c r="J415" s="234"/>
      <c r="K415" s="234"/>
      <c r="M415" s="234"/>
      <c r="N415" s="279"/>
    </row>
    <row r="416" spans="10:14" ht="12.75">
      <c r="J416" s="234"/>
      <c r="K416" s="234"/>
      <c r="M416" s="234"/>
      <c r="N416" s="279"/>
    </row>
    <row r="417" spans="10:14" ht="12.75">
      <c r="J417" s="234"/>
      <c r="K417" s="234"/>
      <c r="M417" s="234"/>
      <c r="N417" s="279"/>
    </row>
    <row r="418" spans="10:14" ht="12.75">
      <c r="J418" s="234"/>
      <c r="K418" s="234"/>
      <c r="M418" s="234"/>
      <c r="N418" s="279"/>
    </row>
    <row r="419" spans="10:14" ht="12.75">
      <c r="J419" s="234"/>
      <c r="K419" s="234"/>
      <c r="M419" s="234"/>
      <c r="N419" s="279"/>
    </row>
    <row r="420" spans="10:14" ht="12.75">
      <c r="J420" s="234"/>
      <c r="K420" s="234"/>
      <c r="M420" s="234"/>
      <c r="N420" s="279"/>
    </row>
    <row r="421" spans="10:14" ht="12.75">
      <c r="J421" s="234"/>
      <c r="K421" s="234"/>
      <c r="M421" s="234"/>
      <c r="N421" s="279"/>
    </row>
    <row r="422" spans="10:14" ht="12.75">
      <c r="J422" s="234"/>
      <c r="K422" s="234"/>
      <c r="M422" s="234"/>
      <c r="N422" s="279"/>
    </row>
    <row r="423" spans="10:14" ht="12.75">
      <c r="J423" s="234"/>
      <c r="K423" s="234"/>
      <c r="M423" s="234"/>
      <c r="N423" s="279"/>
    </row>
    <row r="424" spans="10:14" ht="12.75">
      <c r="J424" s="234"/>
      <c r="K424" s="234"/>
      <c r="M424" s="234"/>
      <c r="N424" s="279"/>
    </row>
    <row r="425" spans="10:14" ht="12.75">
      <c r="J425" s="234"/>
      <c r="K425" s="234"/>
      <c r="M425" s="234"/>
      <c r="N425" s="279"/>
    </row>
    <row r="426" spans="10:14" ht="12.75">
      <c r="J426" s="234"/>
      <c r="K426" s="234"/>
      <c r="M426" s="234"/>
      <c r="N426" s="279"/>
    </row>
    <row r="427" spans="10:14" ht="12.75">
      <c r="J427" s="234"/>
      <c r="K427" s="234"/>
      <c r="M427" s="234"/>
      <c r="N427" s="279"/>
    </row>
    <row r="428" spans="10:14" ht="12.75">
      <c r="J428" s="234"/>
      <c r="K428" s="234"/>
      <c r="M428" s="234"/>
      <c r="N428" s="279"/>
    </row>
    <row r="429" spans="10:14" ht="12.75">
      <c r="J429" s="234"/>
      <c r="K429" s="234"/>
      <c r="M429" s="234"/>
      <c r="N429" s="279"/>
    </row>
    <row r="430" spans="10:14" ht="12.75">
      <c r="J430" s="234"/>
      <c r="K430" s="234"/>
      <c r="M430" s="234"/>
      <c r="N430" s="279"/>
    </row>
    <row r="431" spans="10:14" ht="12.75">
      <c r="J431" s="234"/>
      <c r="K431" s="234"/>
      <c r="M431" s="234"/>
      <c r="N431" s="279"/>
    </row>
    <row r="432" spans="10:14" ht="12.75">
      <c r="J432" s="234"/>
      <c r="K432" s="234"/>
      <c r="M432" s="234"/>
      <c r="N432" s="279"/>
    </row>
    <row r="433" spans="10:14" ht="12.75">
      <c r="J433" s="234"/>
      <c r="K433" s="234"/>
      <c r="M433" s="234"/>
      <c r="N433" s="279"/>
    </row>
    <row r="434" spans="10:14" ht="12.75">
      <c r="J434" s="234"/>
      <c r="K434" s="234"/>
      <c r="M434" s="234"/>
      <c r="N434" s="279"/>
    </row>
    <row r="435" spans="10:14" ht="12.75">
      <c r="J435" s="234"/>
      <c r="K435" s="234"/>
      <c r="M435" s="234"/>
      <c r="N435" s="279"/>
    </row>
    <row r="436" spans="10:14" ht="12.75">
      <c r="J436" s="234"/>
      <c r="K436" s="234"/>
      <c r="M436" s="234"/>
      <c r="N436" s="279"/>
    </row>
    <row r="437" spans="10:14" ht="12.75">
      <c r="J437" s="234"/>
      <c r="K437" s="234"/>
      <c r="M437" s="234"/>
      <c r="N437" s="279"/>
    </row>
    <row r="438" spans="10:14" ht="12.75">
      <c r="J438" s="234"/>
      <c r="K438" s="234"/>
      <c r="M438" s="234"/>
      <c r="N438" s="279"/>
    </row>
    <row r="439" spans="10:14" ht="12.75">
      <c r="J439" s="234"/>
      <c r="K439" s="234"/>
      <c r="M439" s="234"/>
      <c r="N439" s="279"/>
    </row>
    <row r="440" spans="10:14" ht="12.75">
      <c r="J440" s="234"/>
      <c r="K440" s="234"/>
      <c r="M440" s="234"/>
      <c r="N440" s="279"/>
    </row>
    <row r="441" spans="10:14" ht="12.75">
      <c r="J441" s="234"/>
      <c r="K441" s="234"/>
      <c r="M441" s="234"/>
      <c r="N441" s="279"/>
    </row>
    <row r="442" spans="10:14" ht="12.75">
      <c r="J442" s="234"/>
      <c r="K442" s="234"/>
      <c r="M442" s="234"/>
      <c r="N442" s="279"/>
    </row>
    <row r="443" spans="10:14" ht="12.75">
      <c r="J443" s="234"/>
      <c r="K443" s="234"/>
      <c r="M443" s="234"/>
      <c r="N443" s="279"/>
    </row>
    <row r="444" spans="10:14" ht="12.75">
      <c r="J444" s="234"/>
      <c r="K444" s="234"/>
      <c r="M444" s="234"/>
      <c r="N444" s="279"/>
    </row>
    <row r="445" spans="10:14" ht="12.75">
      <c r="J445" s="234"/>
      <c r="K445" s="234"/>
      <c r="M445" s="234"/>
      <c r="N445" s="279"/>
    </row>
    <row r="446" spans="10:14" ht="12.75">
      <c r="J446" s="234"/>
      <c r="K446" s="234"/>
      <c r="M446" s="234"/>
      <c r="N446" s="279"/>
    </row>
    <row r="447" spans="10:14" ht="12.75">
      <c r="J447" s="234"/>
      <c r="K447" s="234"/>
      <c r="M447" s="234"/>
      <c r="N447" s="279"/>
    </row>
    <row r="448" spans="10:14" ht="12.75">
      <c r="J448" s="234"/>
      <c r="K448" s="234"/>
      <c r="M448" s="234"/>
      <c r="N448" s="279"/>
    </row>
    <row r="449" spans="10:14" ht="12.75">
      <c r="J449" s="234"/>
      <c r="K449" s="234"/>
      <c r="M449" s="234"/>
      <c r="N449" s="279"/>
    </row>
    <row r="450" spans="10:14" ht="12.75">
      <c r="J450" s="234"/>
      <c r="K450" s="234"/>
      <c r="M450" s="234"/>
      <c r="N450" s="279"/>
    </row>
    <row r="451" spans="10:14" ht="12.75">
      <c r="J451" s="234"/>
      <c r="K451" s="234"/>
      <c r="M451" s="234"/>
      <c r="N451" s="279"/>
    </row>
    <row r="452" spans="10:14" ht="12.75">
      <c r="J452" s="234"/>
      <c r="K452" s="234"/>
      <c r="M452" s="234"/>
      <c r="N452" s="279"/>
    </row>
    <row r="453" spans="10:14" ht="12.75">
      <c r="J453" s="234"/>
      <c r="K453" s="234"/>
      <c r="M453" s="234"/>
      <c r="N453" s="279"/>
    </row>
    <row r="454" spans="10:14" ht="12.75">
      <c r="J454" s="234"/>
      <c r="K454" s="234"/>
      <c r="M454" s="234"/>
      <c r="N454" s="279"/>
    </row>
    <row r="455" spans="10:14" ht="12.75">
      <c r="J455" s="234"/>
      <c r="K455" s="234"/>
      <c r="M455" s="234"/>
      <c r="N455" s="279"/>
    </row>
    <row r="456" spans="10:14" ht="12.75">
      <c r="J456" s="234"/>
      <c r="K456" s="234"/>
      <c r="M456" s="234"/>
      <c r="N456" s="279"/>
    </row>
    <row r="457" spans="10:14" ht="12.75">
      <c r="J457" s="234"/>
      <c r="K457" s="234"/>
      <c r="M457" s="234"/>
      <c r="N457" s="279"/>
    </row>
    <row r="458" spans="10:14" ht="12.75">
      <c r="J458" s="234"/>
      <c r="K458" s="234"/>
      <c r="M458" s="234"/>
      <c r="N458" s="279"/>
    </row>
    <row r="459" spans="10:14" ht="12.75">
      <c r="J459" s="234"/>
      <c r="K459" s="234"/>
      <c r="M459" s="234"/>
      <c r="N459" s="279"/>
    </row>
    <row r="460" spans="10:14" ht="12.75">
      <c r="J460" s="234"/>
      <c r="K460" s="234"/>
      <c r="M460" s="234"/>
      <c r="N460" s="279"/>
    </row>
    <row r="461" spans="10:14" ht="12.75">
      <c r="J461" s="234"/>
      <c r="K461" s="234"/>
      <c r="M461" s="234"/>
      <c r="N461" s="279"/>
    </row>
    <row r="462" spans="10:14" ht="12.75">
      <c r="J462" s="234"/>
      <c r="K462" s="234"/>
      <c r="M462" s="234"/>
      <c r="N462" s="279"/>
    </row>
    <row r="463" spans="10:14" ht="12.75">
      <c r="J463" s="234"/>
      <c r="K463" s="234"/>
      <c r="M463" s="234"/>
      <c r="N463" s="279"/>
    </row>
    <row r="464" spans="10:14" ht="12.75">
      <c r="J464" s="234"/>
      <c r="K464" s="234"/>
      <c r="M464" s="234"/>
      <c r="N464" s="279"/>
    </row>
    <row r="465" spans="10:14" ht="12.75">
      <c r="J465" s="234"/>
      <c r="K465" s="234"/>
      <c r="M465" s="234"/>
      <c r="N465" s="279"/>
    </row>
    <row r="466" spans="10:14" ht="12.75">
      <c r="J466" s="234"/>
      <c r="K466" s="234"/>
      <c r="M466" s="234"/>
      <c r="N466" s="279"/>
    </row>
    <row r="467" spans="10:14" ht="12.75">
      <c r="J467" s="234"/>
      <c r="K467" s="234"/>
      <c r="M467" s="234"/>
      <c r="N467" s="279"/>
    </row>
    <row r="468" spans="10:14" ht="12.75">
      <c r="J468" s="234"/>
      <c r="K468" s="234"/>
      <c r="M468" s="234"/>
      <c r="N468" s="279"/>
    </row>
    <row r="469" spans="10:14" ht="12.75">
      <c r="J469" s="234"/>
      <c r="K469" s="234"/>
      <c r="M469" s="234"/>
      <c r="N469" s="279"/>
    </row>
    <row r="470" spans="10:14" ht="12.75">
      <c r="J470" s="234"/>
      <c r="K470" s="234"/>
      <c r="M470" s="234"/>
      <c r="N470" s="279"/>
    </row>
    <row r="471" spans="10:14" ht="12.75">
      <c r="J471" s="234"/>
      <c r="K471" s="234"/>
      <c r="M471" s="234"/>
      <c r="N471" s="279"/>
    </row>
    <row r="472" spans="10:14" ht="12.75">
      <c r="J472" s="234"/>
      <c r="K472" s="234"/>
      <c r="M472" s="234"/>
      <c r="N472" s="279"/>
    </row>
    <row r="473" spans="10:14" ht="12.75">
      <c r="J473" s="234"/>
      <c r="K473" s="234"/>
      <c r="M473" s="234"/>
      <c r="N473" s="279"/>
    </row>
    <row r="474" spans="10:14" ht="12.75">
      <c r="J474" s="234"/>
      <c r="K474" s="234"/>
      <c r="M474" s="234"/>
      <c r="N474" s="279"/>
    </row>
    <row r="475" spans="10:14" ht="12.75">
      <c r="J475" s="234"/>
      <c r="K475" s="234"/>
      <c r="M475" s="234"/>
      <c r="N475" s="279"/>
    </row>
    <row r="476" spans="10:14" ht="12.75">
      <c r="J476" s="234"/>
      <c r="K476" s="234"/>
      <c r="M476" s="234"/>
      <c r="N476" s="279"/>
    </row>
    <row r="477" spans="10:14" ht="12.75">
      <c r="J477" s="234"/>
      <c r="K477" s="234"/>
      <c r="M477" s="234"/>
      <c r="N477" s="279"/>
    </row>
    <row r="478" spans="10:14" ht="12.75">
      <c r="J478" s="234"/>
      <c r="K478" s="234"/>
      <c r="M478" s="234"/>
      <c r="N478" s="279"/>
    </row>
    <row r="479" spans="10:14" ht="12.75">
      <c r="J479" s="234"/>
      <c r="K479" s="234"/>
      <c r="M479" s="234"/>
      <c r="N479" s="279"/>
    </row>
    <row r="480" spans="10:14" ht="12.75">
      <c r="J480" s="234"/>
      <c r="K480" s="234"/>
      <c r="M480" s="234"/>
      <c r="N480" s="279"/>
    </row>
    <row r="481" spans="10:14" ht="12.75">
      <c r="J481" s="234"/>
      <c r="K481" s="234"/>
      <c r="M481" s="234"/>
      <c r="N481" s="279"/>
    </row>
    <row r="482" spans="10:14" ht="12.75">
      <c r="J482" s="234"/>
      <c r="K482" s="234"/>
      <c r="M482" s="234"/>
      <c r="N482" s="279"/>
    </row>
    <row r="483" spans="10:14" ht="12.75">
      <c r="J483" s="234"/>
      <c r="K483" s="234"/>
      <c r="M483" s="234"/>
      <c r="N483" s="279"/>
    </row>
    <row r="484" spans="10:14" ht="12.75">
      <c r="J484" s="234"/>
      <c r="K484" s="234"/>
      <c r="M484" s="234"/>
      <c r="N484" s="279"/>
    </row>
    <row r="485" spans="10:14" ht="12.75">
      <c r="J485" s="234"/>
      <c r="K485" s="234"/>
      <c r="M485" s="234"/>
      <c r="N485" s="279"/>
    </row>
    <row r="486" spans="10:14" ht="12.75">
      <c r="J486" s="234"/>
      <c r="K486" s="234"/>
      <c r="M486" s="234"/>
      <c r="N486" s="279"/>
    </row>
    <row r="487" spans="10:14" ht="12.75">
      <c r="J487" s="234"/>
      <c r="K487" s="234"/>
      <c r="M487" s="234"/>
      <c r="N487" s="279"/>
    </row>
    <row r="488" spans="10:14" ht="12.75">
      <c r="J488" s="234"/>
      <c r="K488" s="234"/>
      <c r="M488" s="234"/>
      <c r="N488" s="279"/>
    </row>
    <row r="489" spans="10:14" ht="12.75">
      <c r="J489" s="234"/>
      <c r="K489" s="234"/>
      <c r="M489" s="234"/>
      <c r="N489" s="279"/>
    </row>
    <row r="490" spans="10:14" ht="12.75">
      <c r="J490" s="234"/>
      <c r="K490" s="234"/>
      <c r="M490" s="234"/>
      <c r="N490" s="279"/>
    </row>
    <row r="491" spans="10:14" ht="12.75">
      <c r="J491" s="234"/>
      <c r="K491" s="234"/>
      <c r="M491" s="234"/>
      <c r="N491" s="279"/>
    </row>
    <row r="492" spans="10:14" ht="12.75">
      <c r="J492" s="234"/>
      <c r="K492" s="234"/>
      <c r="M492" s="234"/>
      <c r="N492" s="279"/>
    </row>
    <row r="493" spans="10:14" ht="12.75">
      <c r="J493" s="234"/>
      <c r="K493" s="234"/>
      <c r="M493" s="234"/>
      <c r="N493" s="279"/>
    </row>
    <row r="494" spans="10:14" ht="12.75">
      <c r="J494" s="234"/>
      <c r="K494" s="234"/>
      <c r="M494" s="234"/>
      <c r="N494" s="279"/>
    </row>
    <row r="495" spans="10:14" ht="12.75">
      <c r="J495" s="234"/>
      <c r="K495" s="234"/>
      <c r="M495" s="234"/>
      <c r="N495" s="279"/>
    </row>
    <row r="496" spans="10:14" ht="12.75">
      <c r="J496" s="234"/>
      <c r="K496" s="234"/>
      <c r="M496" s="234"/>
      <c r="N496" s="279"/>
    </row>
    <row r="497" spans="13:14" ht="12.75">
      <c r="M497" s="234"/>
      <c r="N497" s="279"/>
    </row>
    <row r="498" spans="13:14" ht="12.75">
      <c r="M498" s="234"/>
      <c r="N498" s="279"/>
    </row>
    <row r="499" spans="13:14" ht="12.75">
      <c r="M499" s="234"/>
      <c r="N499" s="279"/>
    </row>
    <row r="500" spans="13:14" ht="12.75">
      <c r="M500" s="234"/>
      <c r="N500" s="279"/>
    </row>
    <row r="501" spans="13:14" ht="12.75">
      <c r="M501" s="234"/>
      <c r="N501" s="279"/>
    </row>
    <row r="502" spans="13:14" ht="12.75">
      <c r="M502" s="234"/>
      <c r="N502" s="279"/>
    </row>
    <row r="503" spans="13:14" ht="12.75">
      <c r="M503" s="234"/>
      <c r="N503" s="279"/>
    </row>
    <row r="504" spans="13:14" ht="12.75">
      <c r="M504" s="234"/>
      <c r="N504" s="279"/>
    </row>
    <row r="505" spans="13:14" ht="12.75">
      <c r="M505" s="234"/>
      <c r="N505" s="279"/>
    </row>
    <row r="506" spans="13:14" ht="12.75">
      <c r="M506" s="234"/>
      <c r="N506" s="279"/>
    </row>
    <row r="507" spans="13:14" ht="12.75">
      <c r="M507" s="234"/>
      <c r="N507" s="279"/>
    </row>
    <row r="508" spans="13:14" ht="12.75">
      <c r="M508" s="234"/>
      <c r="N508" s="279"/>
    </row>
    <row r="509" spans="13:14" ht="12.75">
      <c r="M509" s="234"/>
      <c r="N509" s="279"/>
    </row>
    <row r="510" spans="13:14" ht="12.75">
      <c r="M510" s="234"/>
      <c r="N510" s="279"/>
    </row>
    <row r="511" spans="13:14" ht="12.75">
      <c r="M511" s="234"/>
      <c r="N511" s="279"/>
    </row>
    <row r="512" spans="13:14" ht="12.75">
      <c r="M512" s="234"/>
      <c r="N512" s="279"/>
    </row>
    <row r="513" spans="13:14" ht="12.75">
      <c r="M513" s="234"/>
      <c r="N513" s="279"/>
    </row>
    <row r="514" spans="13:14" ht="12.75">
      <c r="M514" s="234"/>
      <c r="N514" s="279"/>
    </row>
    <row r="515" spans="13:14" ht="12.75">
      <c r="M515" s="234"/>
      <c r="N515" s="279"/>
    </row>
    <row r="516" spans="13:14" ht="12.75">
      <c r="M516" s="234"/>
      <c r="N516" s="279"/>
    </row>
    <row r="517" spans="13:14" ht="12.75">
      <c r="M517" s="234"/>
      <c r="N517" s="279"/>
    </row>
    <row r="518" spans="13:14" ht="12.75">
      <c r="M518" s="234"/>
      <c r="N518" s="279"/>
    </row>
    <row r="519" spans="13:14" ht="12.75">
      <c r="M519" s="234"/>
      <c r="N519" s="279"/>
    </row>
    <row r="520" spans="13:14" ht="12.75">
      <c r="M520" s="234"/>
      <c r="N520" s="279"/>
    </row>
    <row r="521" spans="13:14" ht="12.75">
      <c r="M521" s="234"/>
      <c r="N521" s="279"/>
    </row>
    <row r="522" spans="13:14" ht="12.75">
      <c r="M522" s="234"/>
      <c r="N522" s="279"/>
    </row>
    <row r="523" spans="13:14" ht="12.75">
      <c r="M523" s="234"/>
      <c r="N523" s="279"/>
    </row>
    <row r="524" spans="13:14" ht="12.75">
      <c r="M524" s="234"/>
      <c r="N524" s="279"/>
    </row>
    <row r="525" spans="13:14" ht="12.75">
      <c r="M525" s="234"/>
      <c r="N525" s="279"/>
    </row>
    <row r="526" spans="13:14" ht="12.75">
      <c r="M526" s="234"/>
      <c r="N526" s="279"/>
    </row>
    <row r="527" spans="13:14" ht="12.75">
      <c r="M527" s="234"/>
      <c r="N527" s="279"/>
    </row>
    <row r="528" spans="13:14" ht="12.75">
      <c r="M528" s="234"/>
      <c r="N528" s="279"/>
    </row>
    <row r="529" spans="13:14" ht="12.75">
      <c r="M529" s="234"/>
      <c r="N529" s="279"/>
    </row>
    <row r="530" spans="13:14" ht="12.75">
      <c r="M530" s="234"/>
      <c r="N530" s="279"/>
    </row>
    <row r="531" spans="13:14" ht="12.75">
      <c r="M531" s="234"/>
      <c r="N531" s="279"/>
    </row>
    <row r="532" spans="13:14" ht="12.75">
      <c r="M532" s="234"/>
      <c r="N532" s="279"/>
    </row>
    <row r="533" spans="13:14" ht="12.75">
      <c r="M533" s="234"/>
      <c r="N533" s="279"/>
    </row>
    <row r="534" spans="13:14" ht="12.75">
      <c r="M534" s="234"/>
      <c r="N534" s="279"/>
    </row>
    <row r="535" spans="13:14" ht="12.75">
      <c r="M535" s="234"/>
      <c r="N535" s="279"/>
    </row>
    <row r="536" spans="13:14" ht="12.75">
      <c r="M536" s="234"/>
      <c r="N536" s="279"/>
    </row>
    <row r="537" spans="13:14" ht="12.75">
      <c r="M537" s="234"/>
      <c r="N537" s="279"/>
    </row>
    <row r="538" spans="13:14" ht="12.75">
      <c r="M538" s="234"/>
      <c r="N538" s="279"/>
    </row>
    <row r="539" spans="13:14" ht="12.75">
      <c r="M539" s="234"/>
      <c r="N539" s="279"/>
    </row>
    <row r="540" spans="13:14" ht="12.75">
      <c r="M540" s="234"/>
      <c r="N540" s="279"/>
    </row>
    <row r="541" spans="13:14" ht="12.75">
      <c r="M541" s="234"/>
      <c r="N541" s="279"/>
    </row>
    <row r="542" spans="13:14" ht="12.75">
      <c r="M542" s="234"/>
      <c r="N542" s="279"/>
    </row>
    <row r="543" spans="13:14" ht="12.75">
      <c r="M543" s="234"/>
      <c r="N543" s="279"/>
    </row>
    <row r="544" spans="13:14" ht="12.75">
      <c r="M544" s="234"/>
      <c r="N544" s="279"/>
    </row>
    <row r="545" spans="13:14" ht="12.75">
      <c r="M545" s="234"/>
      <c r="N545" s="279"/>
    </row>
    <row r="546" spans="13:14" ht="12.75">
      <c r="M546" s="234"/>
      <c r="N546" s="279"/>
    </row>
    <row r="547" spans="13:14" ht="12.75">
      <c r="M547" s="234"/>
      <c r="N547" s="279"/>
    </row>
    <row r="548" spans="13:14" ht="12.75">
      <c r="M548" s="234"/>
      <c r="N548" s="279"/>
    </row>
    <row r="549" spans="13:14" ht="12.75">
      <c r="M549" s="234"/>
      <c r="N549" s="279"/>
    </row>
    <row r="550" spans="13:14" ht="12.75">
      <c r="M550" s="234"/>
      <c r="N550" s="279"/>
    </row>
    <row r="551" spans="13:14" ht="12.75">
      <c r="M551" s="234"/>
      <c r="N551" s="279"/>
    </row>
    <row r="552" spans="13:14" ht="12.75">
      <c r="M552" s="234"/>
      <c r="N552" s="279"/>
    </row>
    <row r="553" spans="13:14" ht="12.75">
      <c r="M553" s="234"/>
      <c r="N553" s="279"/>
    </row>
    <row r="554" spans="13:14" ht="12.75">
      <c r="M554" s="234"/>
      <c r="N554" s="279"/>
    </row>
    <row r="555" spans="13:14" ht="12.75">
      <c r="M555" s="234"/>
      <c r="N555" s="279"/>
    </row>
    <row r="556" spans="13:14" ht="12.75">
      <c r="M556" s="234"/>
      <c r="N556" s="279"/>
    </row>
    <row r="557" spans="13:14" ht="12.75">
      <c r="M557" s="234"/>
      <c r="N557" s="279"/>
    </row>
    <row r="558" spans="13:14" ht="12.75">
      <c r="M558" s="234"/>
      <c r="N558" s="279"/>
    </row>
    <row r="559" spans="13:14" ht="12.75">
      <c r="M559" s="234"/>
      <c r="N559" s="279"/>
    </row>
    <row r="560" spans="13:14" ht="12.75">
      <c r="M560" s="234"/>
      <c r="N560" s="279"/>
    </row>
    <row r="561" spans="13:14" ht="12.75">
      <c r="M561" s="234"/>
      <c r="N561" s="279"/>
    </row>
    <row r="562" spans="13:14" ht="12.75">
      <c r="M562" s="234"/>
      <c r="N562" s="279"/>
    </row>
    <row r="563" spans="13:14" ht="12.75">
      <c r="M563" s="234"/>
      <c r="N563" s="279"/>
    </row>
    <row r="564" spans="13:14" ht="12.75">
      <c r="M564" s="234"/>
      <c r="N564" s="279"/>
    </row>
    <row r="565" spans="13:14" ht="12.75">
      <c r="M565" s="234"/>
      <c r="N565" s="279"/>
    </row>
    <row r="566" spans="13:14" ht="12.75">
      <c r="M566" s="234"/>
      <c r="N566" s="279"/>
    </row>
    <row r="567" spans="13:14" ht="12.75">
      <c r="M567" s="234"/>
      <c r="N567" s="279"/>
    </row>
    <row r="568" spans="13:14" ht="12.75">
      <c r="M568" s="234"/>
      <c r="N568" s="279"/>
    </row>
    <row r="569" spans="13:14" ht="12.75">
      <c r="M569" s="234"/>
      <c r="N569" s="279"/>
    </row>
    <row r="570" spans="13:14" ht="12.75">
      <c r="M570" s="234"/>
      <c r="N570" s="279"/>
    </row>
    <row r="571" spans="13:14" ht="12.75">
      <c r="M571" s="234"/>
      <c r="N571" s="279"/>
    </row>
    <row r="572" spans="13:14" ht="12.75">
      <c r="M572" s="234"/>
      <c r="N572" s="279"/>
    </row>
    <row r="573" spans="13:14" ht="12.75">
      <c r="M573" s="234"/>
      <c r="N573" s="279"/>
    </row>
    <row r="574" spans="13:14" ht="12.75">
      <c r="M574" s="234"/>
      <c r="N574" s="279"/>
    </row>
    <row r="575" spans="13:14" ht="12.75">
      <c r="M575" s="234"/>
      <c r="N575" s="279"/>
    </row>
    <row r="576" spans="13:14" ht="12.75">
      <c r="M576" s="234"/>
      <c r="N576" s="279"/>
    </row>
    <row r="577" spans="13:14" ht="12.75">
      <c r="M577" s="234"/>
      <c r="N577" s="279"/>
    </row>
    <row r="578" spans="13:14" ht="12.75">
      <c r="M578" s="234"/>
      <c r="N578" s="279"/>
    </row>
    <row r="579" spans="13:14" ht="12.75">
      <c r="M579" s="234"/>
      <c r="N579" s="279"/>
    </row>
    <row r="580" spans="13:14" ht="12.75">
      <c r="M580" s="234"/>
      <c r="N580" s="279"/>
    </row>
    <row r="581" spans="13:14" ht="12.75">
      <c r="M581" s="234"/>
      <c r="N581" s="279"/>
    </row>
    <row r="582" spans="13:14" ht="12.75">
      <c r="M582" s="234"/>
      <c r="N582" s="279"/>
    </row>
    <row r="583" spans="13:14" ht="12.75">
      <c r="M583" s="234"/>
      <c r="N583" s="279"/>
    </row>
    <row r="584" spans="13:14" ht="12.75">
      <c r="M584" s="234"/>
      <c r="N584" s="279"/>
    </row>
    <row r="585" spans="13:14" ht="12.75">
      <c r="M585" s="234"/>
      <c r="N585" s="279"/>
    </row>
    <row r="586" spans="13:14" ht="12.75">
      <c r="M586" s="234"/>
      <c r="N586" s="279"/>
    </row>
    <row r="587" spans="13:14" ht="12.75">
      <c r="M587" s="234"/>
      <c r="N587" s="279"/>
    </row>
    <row r="588" spans="13:14" ht="12.75">
      <c r="M588" s="234"/>
      <c r="N588" s="279"/>
    </row>
    <row r="589" spans="13:14" ht="12.75">
      <c r="M589" s="234"/>
      <c r="N589" s="279"/>
    </row>
    <row r="590" spans="13:14" ht="12.75">
      <c r="M590" s="234"/>
      <c r="N590" s="279"/>
    </row>
    <row r="591" spans="13:14" ht="12.75">
      <c r="M591" s="234"/>
      <c r="N591" s="279"/>
    </row>
    <row r="592" spans="13:14" ht="12.75">
      <c r="M592" s="234"/>
      <c r="N592" s="279"/>
    </row>
    <row r="593" spans="13:14" ht="12.75">
      <c r="M593" s="234"/>
      <c r="N593" s="279"/>
    </row>
    <row r="594" spans="13:14" ht="12.75">
      <c r="M594" s="234"/>
      <c r="N594" s="279"/>
    </row>
    <row r="595" spans="13:14" ht="12.75">
      <c r="M595" s="234"/>
      <c r="N595" s="279"/>
    </row>
    <row r="596" spans="13:14" ht="12.75">
      <c r="M596" s="234"/>
      <c r="N596" s="279"/>
    </row>
    <row r="597" spans="13:14" ht="12.75">
      <c r="M597" s="234"/>
      <c r="N597" s="279"/>
    </row>
    <row r="598" spans="13:14" ht="12.75">
      <c r="M598" s="234"/>
      <c r="N598" s="279"/>
    </row>
    <row r="599" spans="13:14" ht="12.75">
      <c r="M599" s="234"/>
      <c r="N599" s="279"/>
    </row>
    <row r="600" spans="13:14" ht="12.75">
      <c r="M600" s="234"/>
      <c r="N600" s="279"/>
    </row>
    <row r="601" spans="13:14" ht="12.75">
      <c r="M601" s="234"/>
      <c r="N601" s="279"/>
    </row>
    <row r="602" spans="13:14" ht="12.75">
      <c r="M602" s="234"/>
      <c r="N602" s="279"/>
    </row>
    <row r="603" spans="13:14" ht="12.75">
      <c r="M603" s="234"/>
      <c r="N603" s="279"/>
    </row>
    <row r="604" spans="13:14" ht="12.75">
      <c r="M604" s="234"/>
      <c r="N604" s="279"/>
    </row>
    <row r="605" spans="13:14" ht="12.75">
      <c r="M605" s="234"/>
      <c r="N605" s="279"/>
    </row>
    <row r="606" spans="13:14" ht="12.75">
      <c r="M606" s="234"/>
      <c r="N606" s="279"/>
    </row>
    <row r="607" spans="13:14" ht="12.75">
      <c r="M607" s="234"/>
      <c r="N607" s="279"/>
    </row>
    <row r="608" spans="13:14" ht="12.75">
      <c r="M608" s="234"/>
      <c r="N608" s="279"/>
    </row>
    <row r="609" spans="13:14" ht="12.75">
      <c r="M609" s="234"/>
      <c r="N609" s="279"/>
    </row>
    <row r="610" spans="13:14" ht="12.75">
      <c r="M610" s="234"/>
      <c r="N610" s="279"/>
    </row>
    <row r="611" spans="13:14" ht="12.75">
      <c r="M611" s="234"/>
      <c r="N611" s="279"/>
    </row>
    <row r="612" spans="13:14" ht="12.75">
      <c r="M612" s="234"/>
      <c r="N612" s="279"/>
    </row>
    <row r="613" spans="13:14" ht="12.75">
      <c r="M613" s="234"/>
      <c r="N613" s="279"/>
    </row>
    <row r="614" spans="13:14" ht="12.75">
      <c r="M614" s="234"/>
      <c r="N614" s="279"/>
    </row>
    <row r="615" spans="13:14" ht="12.75">
      <c r="M615" s="234"/>
      <c r="N615" s="279"/>
    </row>
    <row r="616" spans="13:14" ht="12.75">
      <c r="M616" s="234"/>
      <c r="N616" s="279"/>
    </row>
    <row r="617" spans="13:14" ht="12.75">
      <c r="M617" s="234"/>
      <c r="N617" s="279"/>
    </row>
    <row r="618" spans="13:14" ht="12.75">
      <c r="M618" s="234"/>
      <c r="N618" s="279"/>
    </row>
    <row r="619" spans="13:14" ht="12.75">
      <c r="M619" s="234"/>
      <c r="N619" s="279"/>
    </row>
    <row r="620" spans="13:14" ht="12.75">
      <c r="M620" s="234"/>
      <c r="N620" s="279"/>
    </row>
    <row r="621" spans="13:14" ht="12.75">
      <c r="M621" s="234"/>
      <c r="N621" s="279"/>
    </row>
    <row r="622" spans="13:14" ht="12.75">
      <c r="M622" s="234"/>
      <c r="N622" s="279"/>
    </row>
    <row r="623" spans="13:14" ht="12.75">
      <c r="M623" s="234"/>
      <c r="N623" s="279"/>
    </row>
    <row r="624" spans="13:14" ht="12.75">
      <c r="M624" s="234"/>
      <c r="N624" s="279"/>
    </row>
    <row r="625" spans="13:14" ht="12.75">
      <c r="M625" s="234"/>
      <c r="N625" s="279"/>
    </row>
    <row r="626" spans="13:14" ht="12.75">
      <c r="M626" s="234"/>
      <c r="N626" s="279"/>
    </row>
    <row r="627" spans="13:14" ht="12.75">
      <c r="M627" s="234"/>
      <c r="N627" s="279"/>
    </row>
    <row r="628" spans="13:14" ht="12.75">
      <c r="M628" s="234"/>
      <c r="N628" s="279"/>
    </row>
    <row r="629" spans="13:14" ht="12.75">
      <c r="M629" s="234"/>
      <c r="N629" s="279"/>
    </row>
    <row r="630" spans="13:14" ht="12.75">
      <c r="M630" s="234"/>
      <c r="N630" s="279"/>
    </row>
    <row r="631" spans="13:14" ht="12.75">
      <c r="M631" s="234"/>
      <c r="N631" s="279"/>
    </row>
    <row r="632" spans="13:14" ht="12.75">
      <c r="M632" s="234"/>
      <c r="N632" s="279"/>
    </row>
    <row r="633" spans="13:14" ht="12.75">
      <c r="M633" s="234"/>
      <c r="N633" s="279"/>
    </row>
    <row r="634" spans="13:14" ht="12.75">
      <c r="M634" s="234"/>
      <c r="N634" s="279"/>
    </row>
    <row r="635" spans="13:14" ht="12.75">
      <c r="M635" s="234"/>
      <c r="N635" s="279"/>
    </row>
    <row r="636" spans="13:14" ht="12.75">
      <c r="M636" s="234"/>
      <c r="N636" s="279"/>
    </row>
    <row r="637" spans="13:14" ht="12.75">
      <c r="M637" s="234"/>
      <c r="N637" s="279"/>
    </row>
    <row r="638" spans="13:14" ht="12.75">
      <c r="M638" s="234"/>
      <c r="N638" s="279"/>
    </row>
    <row r="639" spans="13:14" ht="12.75">
      <c r="M639" s="234"/>
      <c r="N639" s="279"/>
    </row>
    <row r="640" spans="13:14" ht="12.75">
      <c r="M640" s="234"/>
      <c r="N640" s="279"/>
    </row>
    <row r="641" spans="13:14" ht="12.75">
      <c r="M641" s="234"/>
      <c r="N641" s="279"/>
    </row>
    <row r="642" spans="13:14" ht="12.75">
      <c r="M642" s="234"/>
      <c r="N642" s="279"/>
    </row>
    <row r="643" spans="13:14" ht="12.75">
      <c r="M643" s="234"/>
      <c r="N643" s="279"/>
    </row>
    <row r="644" spans="13:14" ht="12.75">
      <c r="M644" s="234"/>
      <c r="N644" s="279"/>
    </row>
    <row r="645" spans="13:14" ht="12.75">
      <c r="M645" s="234"/>
      <c r="N645" s="279"/>
    </row>
    <row r="646" spans="13:14" ht="12.75">
      <c r="M646" s="234"/>
      <c r="N646" s="279"/>
    </row>
    <row r="647" spans="13:14" ht="12.75">
      <c r="M647" s="234"/>
      <c r="N647" s="279"/>
    </row>
    <row r="648" spans="13:14" ht="12.75">
      <c r="M648" s="234"/>
      <c r="N648" s="279"/>
    </row>
    <row r="649" spans="13:14" ht="12.75">
      <c r="M649" s="234"/>
      <c r="N649" s="279"/>
    </row>
    <row r="650" spans="13:14" ht="12.75">
      <c r="M650" s="234"/>
      <c r="N650" s="279"/>
    </row>
    <row r="651" spans="13:14" ht="12.75">
      <c r="M651" s="234"/>
      <c r="N651" s="279"/>
    </row>
    <row r="652" spans="13:14" ht="12.75">
      <c r="M652" s="234"/>
      <c r="N652" s="279"/>
    </row>
    <row r="653" spans="13:14" ht="12.75">
      <c r="M653" s="234"/>
      <c r="N653" s="279"/>
    </row>
    <row r="654" spans="13:14" ht="12.75">
      <c r="M654" s="234"/>
      <c r="N654" s="279"/>
    </row>
    <row r="655" spans="13:14" ht="12.75">
      <c r="M655" s="234"/>
      <c r="N655" s="279"/>
    </row>
    <row r="656" spans="13:14" ht="12.75">
      <c r="M656" s="234"/>
      <c r="N656" s="279"/>
    </row>
    <row r="657" spans="13:14" ht="12.75">
      <c r="M657" s="234"/>
      <c r="N657" s="279"/>
    </row>
    <row r="658" spans="13:14" ht="12.75">
      <c r="M658" s="234"/>
      <c r="N658" s="279"/>
    </row>
    <row r="659" spans="13:14" ht="12.75">
      <c r="M659" s="234"/>
      <c r="N659" s="279"/>
    </row>
    <row r="660" spans="13:14" ht="12.75">
      <c r="M660" s="234"/>
      <c r="N660" s="279"/>
    </row>
    <row r="661" spans="13:14" ht="12.75">
      <c r="M661" s="234"/>
      <c r="N661" s="279"/>
    </row>
    <row r="662" spans="13:14" ht="12.75">
      <c r="M662" s="234"/>
      <c r="N662" s="279"/>
    </row>
    <row r="663" spans="13:14" ht="12.75">
      <c r="M663" s="234"/>
      <c r="N663" s="279"/>
    </row>
    <row r="664" spans="13:14" ht="12.75">
      <c r="M664" s="234"/>
      <c r="N664" s="279"/>
    </row>
    <row r="665" spans="13:14" ht="12.75">
      <c r="M665" s="234"/>
      <c r="N665" s="279"/>
    </row>
    <row r="666" spans="13:14" ht="12.75">
      <c r="M666" s="234"/>
      <c r="N666" s="279"/>
    </row>
    <row r="667" spans="13:14" ht="12.75">
      <c r="M667" s="234"/>
      <c r="N667" s="279"/>
    </row>
    <row r="668" spans="13:14" ht="12.75">
      <c r="M668" s="234"/>
      <c r="N668" s="279"/>
    </row>
    <row r="669" spans="13:14" ht="12.75">
      <c r="M669" s="234"/>
      <c r="N669" s="279"/>
    </row>
    <row r="670" spans="13:14" ht="12.75">
      <c r="M670" s="234"/>
      <c r="N670" s="279"/>
    </row>
    <row r="671" spans="13:14" ht="12.75">
      <c r="M671" s="234"/>
      <c r="N671" s="279"/>
    </row>
    <row r="672" spans="13:14" ht="12.75">
      <c r="M672" s="234"/>
      <c r="N672" s="279"/>
    </row>
    <row r="673" spans="13:14" ht="12.75">
      <c r="M673" s="234"/>
      <c r="N673" s="279"/>
    </row>
    <row r="674" spans="13:14" ht="12.75">
      <c r="M674" s="234"/>
      <c r="N674" s="279"/>
    </row>
    <row r="675" spans="13:14" ht="12.75">
      <c r="M675" s="234"/>
      <c r="N675" s="279"/>
    </row>
    <row r="676" spans="13:14" ht="12.75">
      <c r="M676" s="234"/>
      <c r="N676" s="279"/>
    </row>
    <row r="677" spans="13:14" ht="12.75">
      <c r="M677" s="234"/>
      <c r="N677" s="279"/>
    </row>
    <row r="678" spans="13:14" ht="12.75">
      <c r="M678" s="234"/>
      <c r="N678" s="279"/>
    </row>
    <row r="679" spans="13:14" ht="12.75">
      <c r="M679" s="234"/>
      <c r="N679" s="279"/>
    </row>
    <row r="680" spans="13:14" ht="12.75">
      <c r="M680" s="234"/>
      <c r="N680" s="279"/>
    </row>
    <row r="681" spans="13:14" ht="12.75">
      <c r="M681" s="234"/>
      <c r="N681" s="279"/>
    </row>
    <row r="682" spans="13:14" ht="12.75">
      <c r="M682" s="234"/>
      <c r="N682" s="279"/>
    </row>
    <row r="683" spans="13:14" ht="12.75">
      <c r="M683" s="234"/>
      <c r="N683" s="279"/>
    </row>
    <row r="684" spans="13:14" ht="12.75">
      <c r="M684" s="234"/>
      <c r="N684" s="279"/>
    </row>
    <row r="685" spans="13:14" ht="12.75">
      <c r="M685" s="234"/>
      <c r="N685" s="279"/>
    </row>
    <row r="686" spans="13:14" ht="12.75">
      <c r="M686" s="234"/>
      <c r="N686" s="279"/>
    </row>
    <row r="687" spans="13:14" ht="12.75">
      <c r="M687" s="234"/>
      <c r="N687" s="279"/>
    </row>
    <row r="688" spans="13:14" ht="12.75">
      <c r="M688" s="234"/>
      <c r="N688" s="279"/>
    </row>
    <row r="689" spans="13:14" ht="12.75">
      <c r="M689" s="234"/>
      <c r="N689" s="279"/>
    </row>
    <row r="690" spans="13:14" ht="12.75">
      <c r="M690" s="234"/>
      <c r="N690" s="279"/>
    </row>
    <row r="691" spans="13:14" ht="12.75">
      <c r="M691" s="234"/>
      <c r="N691" s="279"/>
    </row>
    <row r="692" spans="13:14" ht="12.75">
      <c r="M692" s="234"/>
      <c r="N692" s="279"/>
    </row>
    <row r="693" spans="13:14" ht="12.75">
      <c r="M693" s="234"/>
      <c r="N693" s="279"/>
    </row>
    <row r="694" spans="13:14" ht="12.75">
      <c r="M694" s="234"/>
      <c r="N694" s="279"/>
    </row>
    <row r="695" spans="13:14" ht="12.75">
      <c r="M695" s="234"/>
      <c r="N695" s="279"/>
    </row>
    <row r="696" spans="13:14" ht="12.75">
      <c r="M696" s="234"/>
      <c r="N696" s="279"/>
    </row>
    <row r="697" spans="13:14" ht="12.75">
      <c r="M697" s="234"/>
      <c r="N697" s="279"/>
    </row>
    <row r="698" spans="13:14" ht="12.75">
      <c r="M698" s="234"/>
      <c r="N698" s="279"/>
    </row>
    <row r="699" spans="13:14" ht="12.75">
      <c r="M699" s="234"/>
      <c r="N699" s="279"/>
    </row>
    <row r="700" spans="13:14" ht="12.75">
      <c r="M700" s="234"/>
      <c r="N700" s="279"/>
    </row>
    <row r="701" spans="13:14" ht="12.75">
      <c r="M701" s="234"/>
      <c r="N701" s="279"/>
    </row>
    <row r="702" spans="13:14" ht="12.75">
      <c r="M702" s="234"/>
      <c r="N702" s="279"/>
    </row>
    <row r="703" spans="13:14" ht="12.75">
      <c r="M703" s="234"/>
      <c r="N703" s="279"/>
    </row>
    <row r="704" spans="13:14" ht="12.75">
      <c r="M704" s="234"/>
      <c r="N704" s="279"/>
    </row>
    <row r="705" spans="13:14" ht="12.75">
      <c r="M705" s="234"/>
      <c r="N705" s="279"/>
    </row>
    <row r="706" spans="13:14" ht="12.75">
      <c r="M706" s="234"/>
      <c r="N706" s="279"/>
    </row>
    <row r="707" spans="13:14" ht="12.75">
      <c r="M707" s="234"/>
      <c r="N707" s="279"/>
    </row>
    <row r="708" spans="13:14" ht="12.75">
      <c r="M708" s="234"/>
      <c r="N708" s="279"/>
    </row>
    <row r="709" spans="13:14" ht="12.75">
      <c r="M709" s="234"/>
      <c r="N709" s="279"/>
    </row>
    <row r="710" spans="13:14" ht="12.75">
      <c r="M710" s="234"/>
      <c r="N710" s="279"/>
    </row>
    <row r="711" spans="13:14" ht="12.75">
      <c r="M711" s="234"/>
      <c r="N711" s="279"/>
    </row>
    <row r="712" spans="13:14" ht="12.75">
      <c r="M712" s="234"/>
      <c r="N712" s="279"/>
    </row>
    <row r="713" spans="13:14" ht="12.75">
      <c r="M713" s="234"/>
      <c r="N713" s="279"/>
    </row>
    <row r="714" spans="13:14" ht="12.75">
      <c r="M714" s="234"/>
      <c r="N714" s="279"/>
    </row>
    <row r="715" spans="13:14" ht="12.75">
      <c r="M715" s="234"/>
      <c r="N715" s="279"/>
    </row>
    <row r="716" spans="13:14" ht="12.75">
      <c r="M716" s="234"/>
      <c r="N716" s="279"/>
    </row>
    <row r="717" spans="13:14" ht="12.75">
      <c r="M717" s="234"/>
      <c r="N717" s="279"/>
    </row>
    <row r="718" spans="13:14" ht="12.75">
      <c r="M718" s="234"/>
      <c r="N718" s="279"/>
    </row>
    <row r="719" spans="13:14" ht="12.75">
      <c r="M719" s="234"/>
      <c r="N719" s="279"/>
    </row>
    <row r="720" spans="13:14" ht="12.75">
      <c r="M720" s="234"/>
      <c r="N720" s="279"/>
    </row>
    <row r="721" spans="13:14" ht="12.75">
      <c r="M721" s="234"/>
      <c r="N721" s="279"/>
    </row>
    <row r="722" spans="13:14" ht="12.75">
      <c r="M722" s="234"/>
      <c r="N722" s="279"/>
    </row>
    <row r="723" spans="13:14" ht="12.75">
      <c r="M723" s="234"/>
      <c r="N723" s="279"/>
    </row>
    <row r="724" spans="13:14" ht="12.75">
      <c r="M724" s="234"/>
      <c r="N724" s="279"/>
    </row>
    <row r="725" spans="13:14" ht="12.75">
      <c r="M725" s="234"/>
      <c r="N725" s="279"/>
    </row>
    <row r="726" spans="13:14" ht="12.75">
      <c r="M726" s="234"/>
      <c r="N726" s="279"/>
    </row>
    <row r="727" spans="13:14" ht="12.75">
      <c r="M727" s="234"/>
      <c r="N727" s="279"/>
    </row>
    <row r="728" spans="13:14" ht="12.75">
      <c r="M728" s="234"/>
      <c r="N728" s="279"/>
    </row>
    <row r="729" spans="13:14" ht="12.75">
      <c r="M729" s="234"/>
      <c r="N729" s="279"/>
    </row>
    <row r="730" spans="13:14" ht="12.75">
      <c r="M730" s="234"/>
      <c r="N730" s="279"/>
    </row>
    <row r="731" spans="13:14" ht="12.75">
      <c r="M731" s="234"/>
      <c r="N731" s="279"/>
    </row>
    <row r="732" spans="13:14" ht="12.75">
      <c r="M732" s="234"/>
      <c r="N732" s="279"/>
    </row>
    <row r="733" spans="13:14" ht="12.75">
      <c r="M733" s="234"/>
      <c r="N733" s="279"/>
    </row>
    <row r="734" spans="13:14" ht="12.75">
      <c r="M734" s="234"/>
      <c r="N734" s="279"/>
    </row>
    <row r="735" spans="13:14" ht="12.75">
      <c r="M735" s="234"/>
      <c r="N735" s="279"/>
    </row>
    <row r="736" spans="13:14" ht="12.75">
      <c r="M736" s="234"/>
      <c r="N736" s="279"/>
    </row>
    <row r="737" spans="13:14" ht="12.75">
      <c r="M737" s="234"/>
      <c r="N737" s="279"/>
    </row>
    <row r="738" spans="13:14" ht="12.75">
      <c r="M738" s="234"/>
      <c r="N738" s="279"/>
    </row>
    <row r="739" spans="13:14" ht="12.75">
      <c r="M739" s="234"/>
      <c r="N739" s="279"/>
    </row>
    <row r="740" spans="13:14" ht="12.75">
      <c r="M740" s="234"/>
      <c r="N740" s="279"/>
    </row>
    <row r="741" spans="13:14" ht="12.75">
      <c r="M741" s="234"/>
      <c r="N741" s="279"/>
    </row>
    <row r="742" spans="13:14" ht="12.75">
      <c r="M742" s="234"/>
      <c r="N742" s="279"/>
    </row>
    <row r="743" spans="13:14" ht="12.75">
      <c r="M743" s="234"/>
      <c r="N743" s="279"/>
    </row>
    <row r="744" spans="13:14" ht="12.75">
      <c r="M744" s="234"/>
      <c r="N744" s="279"/>
    </row>
    <row r="745" spans="13:14" ht="12.75">
      <c r="M745" s="234"/>
      <c r="N745" s="279"/>
    </row>
    <row r="746" spans="13:14" ht="12.75">
      <c r="M746" s="234"/>
      <c r="N746" s="279"/>
    </row>
    <row r="747" spans="13:14" ht="12.75">
      <c r="M747" s="234"/>
      <c r="N747" s="279"/>
    </row>
    <row r="748" spans="13:14" ht="12.75">
      <c r="M748" s="234"/>
      <c r="N748" s="279"/>
    </row>
    <row r="749" spans="13:14" ht="12.75">
      <c r="M749" s="234"/>
      <c r="N749" s="279"/>
    </row>
    <row r="750" spans="13:14" ht="12.75">
      <c r="M750" s="234"/>
      <c r="N750" s="279"/>
    </row>
    <row r="751" spans="13:14" ht="12.75">
      <c r="M751" s="234"/>
      <c r="N751" s="279"/>
    </row>
    <row r="752" spans="13:14" ht="12.75">
      <c r="M752" s="234"/>
      <c r="N752" s="279"/>
    </row>
    <row r="753" spans="13:14" ht="12.75">
      <c r="M753" s="234"/>
      <c r="N753" s="279"/>
    </row>
    <row r="754" spans="13:14" ht="12.75">
      <c r="M754" s="234"/>
      <c r="N754" s="279"/>
    </row>
  </sheetData>
  <sheetProtection/>
  <mergeCells count="88">
    <mergeCell ref="P23:U23"/>
    <mergeCell ref="B2:M2"/>
    <mergeCell ref="B3:M3"/>
    <mergeCell ref="B4:M4"/>
    <mergeCell ref="P1:U1"/>
    <mergeCell ref="P2:U22"/>
    <mergeCell ref="B26:M26"/>
    <mergeCell ref="P24:U151"/>
    <mergeCell ref="B27:M27"/>
    <mergeCell ref="B28:M28"/>
    <mergeCell ref="B66:M66"/>
    <mergeCell ref="B67:M67"/>
    <mergeCell ref="B68:M68"/>
    <mergeCell ref="K39:M39"/>
    <mergeCell ref="K40:M40"/>
    <mergeCell ref="K41:M41"/>
    <mergeCell ref="K42:M42"/>
    <mergeCell ref="K33:M33"/>
    <mergeCell ref="K34:M34"/>
    <mergeCell ref="K35:M35"/>
    <mergeCell ref="K38:M38"/>
    <mergeCell ref="K47:M47"/>
    <mergeCell ref="K48:M48"/>
    <mergeCell ref="K51:M51"/>
    <mergeCell ref="K52:M52"/>
    <mergeCell ref="K50:M50"/>
    <mergeCell ref="K43:M43"/>
    <mergeCell ref="K45:M45"/>
    <mergeCell ref="K46:M46"/>
    <mergeCell ref="K57:M57"/>
    <mergeCell ref="K58:M58"/>
    <mergeCell ref="K59:M59"/>
    <mergeCell ref="K53:M53"/>
    <mergeCell ref="K54:M54"/>
    <mergeCell ref="K55:M55"/>
    <mergeCell ref="K56:M56"/>
    <mergeCell ref="B89:C89"/>
    <mergeCell ref="K89:M89"/>
    <mergeCell ref="K60:M60"/>
    <mergeCell ref="K62:M62"/>
    <mergeCell ref="K63:M63"/>
    <mergeCell ref="K73:M73"/>
    <mergeCell ref="K74:M74"/>
    <mergeCell ref="K75:M75"/>
    <mergeCell ref="K76:M76"/>
    <mergeCell ref="K77:M77"/>
    <mergeCell ref="K84:M84"/>
    <mergeCell ref="K85:M85"/>
    <mergeCell ref="K86:M86"/>
    <mergeCell ref="K87:M87"/>
    <mergeCell ref="K78:M78"/>
    <mergeCell ref="K79:M79"/>
    <mergeCell ref="K80:M80"/>
    <mergeCell ref="K81:M81"/>
    <mergeCell ref="K82:M82"/>
    <mergeCell ref="K83:M83"/>
    <mergeCell ref="K94:M94"/>
    <mergeCell ref="K95:M95"/>
    <mergeCell ref="K96:M96"/>
    <mergeCell ref="K97:M97"/>
    <mergeCell ref="K88:M88"/>
    <mergeCell ref="K91:M91"/>
    <mergeCell ref="K92:M92"/>
    <mergeCell ref="K93:M93"/>
    <mergeCell ref="K102:M102"/>
    <mergeCell ref="K103:M103"/>
    <mergeCell ref="K104:M104"/>
    <mergeCell ref="K105:M105"/>
    <mergeCell ref="K98:M98"/>
    <mergeCell ref="K99:M99"/>
    <mergeCell ref="K100:M100"/>
    <mergeCell ref="K101:M101"/>
    <mergeCell ref="K110:M110"/>
    <mergeCell ref="K111:M111"/>
    <mergeCell ref="K106:M106"/>
    <mergeCell ref="K107:M107"/>
    <mergeCell ref="K108:M108"/>
    <mergeCell ref="K109:M109"/>
    <mergeCell ref="K116:M116"/>
    <mergeCell ref="K117:M117"/>
    <mergeCell ref="K118:M118"/>
    <mergeCell ref="K36:M36"/>
    <mergeCell ref="K37:M37"/>
    <mergeCell ref="K44:M44"/>
    <mergeCell ref="K112:M112"/>
    <mergeCell ref="K113:M113"/>
    <mergeCell ref="K114:M114"/>
    <mergeCell ref="K115:M1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2.28125" style="0" customWidth="1"/>
    <col min="4" max="7" width="13.7109375" style="216" customWidth="1"/>
  </cols>
  <sheetData>
    <row r="1" spans="1:15" ht="16.5">
      <c r="A1" s="114"/>
      <c r="B1" s="114"/>
      <c r="C1" s="114"/>
      <c r="D1" s="202"/>
      <c r="E1" s="202"/>
      <c r="F1" s="202"/>
      <c r="G1" s="203"/>
      <c r="H1" s="114"/>
      <c r="I1" s="114"/>
      <c r="J1" s="370" t="s">
        <v>96</v>
      </c>
      <c r="K1" s="371"/>
      <c r="L1" s="371"/>
      <c r="M1" s="371"/>
      <c r="N1" s="371"/>
      <c r="O1" s="371"/>
    </row>
    <row r="2" spans="1:15" ht="16.5">
      <c r="A2" s="114"/>
      <c r="B2" s="378" t="str">
        <f>+'Financial Statements'!B2:G2</f>
        <v>AGL Energy</v>
      </c>
      <c r="C2" s="379"/>
      <c r="D2" s="379"/>
      <c r="E2" s="379"/>
      <c r="F2" s="379"/>
      <c r="G2" s="379"/>
      <c r="H2" s="114"/>
      <c r="I2" s="114"/>
      <c r="J2" s="384" t="s">
        <v>119</v>
      </c>
      <c r="K2" s="371"/>
      <c r="L2" s="371"/>
      <c r="M2" s="371"/>
      <c r="N2" s="371"/>
      <c r="O2" s="371"/>
    </row>
    <row r="3" spans="1:15" ht="16.5">
      <c r="A3" s="114"/>
      <c r="B3" s="380" t="s">
        <v>103</v>
      </c>
      <c r="C3" s="381"/>
      <c r="D3" s="381"/>
      <c r="E3" s="381"/>
      <c r="F3" s="381"/>
      <c r="G3" s="381"/>
      <c r="H3" s="114"/>
      <c r="I3" s="114"/>
      <c r="J3" s="373"/>
      <c r="K3" s="371"/>
      <c r="L3" s="371"/>
      <c r="M3" s="371"/>
      <c r="N3" s="371"/>
      <c r="O3" s="371"/>
    </row>
    <row r="4" spans="1:15" ht="16.5" thickBot="1">
      <c r="A4" s="114"/>
      <c r="B4" s="382">
        <f>+'Financial Statements'!B4:G4</f>
        <v>42916</v>
      </c>
      <c r="C4" s="383"/>
      <c r="D4" s="383"/>
      <c r="E4" s="383"/>
      <c r="F4" s="383"/>
      <c r="G4" s="383"/>
      <c r="H4" s="114"/>
      <c r="I4" s="114"/>
      <c r="J4" s="373"/>
      <c r="K4" s="371"/>
      <c r="L4" s="371"/>
      <c r="M4" s="371"/>
      <c r="N4" s="371"/>
      <c r="O4" s="371"/>
    </row>
    <row r="5" spans="1:15" ht="15">
      <c r="A5" s="114"/>
      <c r="B5" s="115"/>
      <c r="C5" s="116"/>
      <c r="D5" s="281">
        <f>+'Financial Statements'!D5</f>
        <v>2017</v>
      </c>
      <c r="E5" s="281">
        <f>+'Financial Statements'!E5</f>
        <v>2016</v>
      </c>
      <c r="F5" s="281">
        <f>+'Financial Statements'!F5</f>
        <v>2015</v>
      </c>
      <c r="G5" s="281">
        <f>+'Financial Statements'!G5</f>
        <v>2014</v>
      </c>
      <c r="H5" s="114"/>
      <c r="I5" s="114"/>
      <c r="J5" s="373"/>
      <c r="K5" s="371"/>
      <c r="L5" s="371"/>
      <c r="M5" s="371"/>
      <c r="N5" s="371"/>
      <c r="O5" s="371"/>
    </row>
    <row r="6" spans="1:15" ht="15">
      <c r="A6" s="114"/>
      <c r="B6" s="117" t="s">
        <v>21</v>
      </c>
      <c r="C6" s="118"/>
      <c r="D6" s="204"/>
      <c r="E6" s="204"/>
      <c r="F6" s="204"/>
      <c r="G6" s="204"/>
      <c r="H6" s="114"/>
      <c r="I6" s="114"/>
      <c r="J6" s="373"/>
      <c r="K6" s="371"/>
      <c r="L6" s="371"/>
      <c r="M6" s="371"/>
      <c r="N6" s="371"/>
      <c r="O6" s="371"/>
    </row>
    <row r="7" spans="1:15" ht="15" hidden="1">
      <c r="A7" s="114"/>
      <c r="B7" s="119" t="s">
        <v>22</v>
      </c>
      <c r="C7" s="120" t="s">
        <v>23</v>
      </c>
      <c r="D7" s="201"/>
      <c r="E7" s="201"/>
      <c r="F7" s="201"/>
      <c r="G7" s="200">
        <v>0.19260000000000002</v>
      </c>
      <c r="H7" s="114"/>
      <c r="I7" s="114"/>
      <c r="J7" s="373"/>
      <c r="K7" s="371"/>
      <c r="L7" s="371"/>
      <c r="M7" s="371"/>
      <c r="N7" s="371"/>
      <c r="O7" s="371"/>
    </row>
    <row r="8" spans="1:15" ht="15">
      <c r="A8" s="114"/>
      <c r="B8" s="115" t="s">
        <v>24</v>
      </c>
      <c r="C8" s="121" t="s">
        <v>25</v>
      </c>
      <c r="D8" s="245" t="s">
        <v>17</v>
      </c>
      <c r="E8" s="245"/>
      <c r="F8" s="245"/>
      <c r="G8" s="246"/>
      <c r="H8" s="114"/>
      <c r="I8" s="114"/>
      <c r="J8" s="373"/>
      <c r="K8" s="371"/>
      <c r="L8" s="371"/>
      <c r="M8" s="371"/>
      <c r="N8" s="371"/>
      <c r="O8" s="371"/>
    </row>
    <row r="9" spans="1:15" ht="15">
      <c r="A9" s="114"/>
      <c r="B9" s="119" t="s">
        <v>26</v>
      </c>
      <c r="C9" s="120" t="s">
        <v>27</v>
      </c>
      <c r="D9" s="247"/>
      <c r="E9" s="247"/>
      <c r="F9" s="247"/>
      <c r="G9" s="248" t="s">
        <v>17</v>
      </c>
      <c r="H9" s="114"/>
      <c r="I9" s="114"/>
      <c r="J9" s="373"/>
      <c r="K9" s="371"/>
      <c r="L9" s="371"/>
      <c r="M9" s="371"/>
      <c r="N9" s="371"/>
      <c r="O9" s="371"/>
    </row>
    <row r="10" spans="1:15" ht="15">
      <c r="A10" s="114"/>
      <c r="B10" s="115"/>
      <c r="C10" s="116"/>
      <c r="D10" s="207"/>
      <c r="E10" s="207"/>
      <c r="F10" s="207"/>
      <c r="G10" s="206"/>
      <c r="H10" s="114"/>
      <c r="I10" s="114"/>
      <c r="J10" s="373"/>
      <c r="K10" s="371"/>
      <c r="L10" s="371"/>
      <c r="M10" s="371"/>
      <c r="N10" s="371"/>
      <c r="O10" s="371"/>
    </row>
    <row r="11" spans="1:15" ht="15">
      <c r="A11" s="114"/>
      <c r="B11" s="117" t="s">
        <v>28</v>
      </c>
      <c r="C11" s="118"/>
      <c r="D11" s="204"/>
      <c r="E11" s="204"/>
      <c r="F11" s="204"/>
      <c r="G11" s="204"/>
      <c r="H11" s="114"/>
      <c r="I11" s="114"/>
      <c r="J11" s="373"/>
      <c r="K11" s="371"/>
      <c r="L11" s="371"/>
      <c r="M11" s="371"/>
      <c r="N11" s="371"/>
      <c r="O11" s="371"/>
    </row>
    <row r="12" spans="1:15" ht="15" hidden="1">
      <c r="A12" s="114"/>
      <c r="B12" s="119" t="s">
        <v>29</v>
      </c>
      <c r="C12" s="120" t="s">
        <v>86</v>
      </c>
      <c r="D12" s="201"/>
      <c r="E12" s="201"/>
      <c r="F12" s="201"/>
      <c r="G12" s="200">
        <v>1.892</v>
      </c>
      <c r="H12" s="114"/>
      <c r="I12" s="114"/>
      <c r="J12" s="373"/>
      <c r="K12" s="371"/>
      <c r="L12" s="371"/>
      <c r="M12" s="371"/>
      <c r="N12" s="371"/>
      <c r="O12" s="371"/>
    </row>
    <row r="13" spans="1:15" ht="15">
      <c r="A13" s="114"/>
      <c r="B13" s="115" t="s">
        <v>30</v>
      </c>
      <c r="C13" s="121" t="s">
        <v>31</v>
      </c>
      <c r="D13" s="205"/>
      <c r="E13" s="205"/>
      <c r="F13" s="205"/>
      <c r="G13" s="206"/>
      <c r="H13" s="114"/>
      <c r="I13" s="114"/>
      <c r="J13" s="373"/>
      <c r="K13" s="371"/>
      <c r="L13" s="371"/>
      <c r="M13" s="371"/>
      <c r="N13" s="371"/>
      <c r="O13" s="371"/>
    </row>
    <row r="14" spans="1:15" ht="15">
      <c r="A14" s="114"/>
      <c r="B14" s="198" t="s">
        <v>32</v>
      </c>
      <c r="C14" s="199" t="s">
        <v>33</v>
      </c>
      <c r="D14" s="243"/>
      <c r="E14" s="243" t="s">
        <v>17</v>
      </c>
      <c r="F14" s="243"/>
      <c r="G14" s="244" t="s">
        <v>17</v>
      </c>
      <c r="H14" s="114"/>
      <c r="I14" s="114"/>
      <c r="J14" s="373"/>
      <c r="K14" s="371"/>
      <c r="L14" s="371"/>
      <c r="M14" s="371"/>
      <c r="N14" s="371"/>
      <c r="O14" s="371"/>
    </row>
    <row r="15" spans="1:15" ht="15" hidden="1">
      <c r="A15" s="114"/>
      <c r="B15" s="122" t="s">
        <v>34</v>
      </c>
      <c r="C15" s="121" t="s">
        <v>35</v>
      </c>
      <c r="D15" s="205"/>
      <c r="E15" s="205"/>
      <c r="F15" s="205"/>
      <c r="G15" s="206"/>
      <c r="H15" s="114"/>
      <c r="I15" s="114"/>
      <c r="J15" s="373"/>
      <c r="K15" s="371"/>
      <c r="L15" s="371"/>
      <c r="M15" s="371"/>
      <c r="N15" s="371"/>
      <c r="O15" s="371"/>
    </row>
    <row r="16" spans="1:15" ht="15" hidden="1">
      <c r="A16" s="114"/>
      <c r="B16" s="119" t="s">
        <v>36</v>
      </c>
      <c r="C16" s="120" t="s">
        <v>37</v>
      </c>
      <c r="D16" s="201"/>
      <c r="E16" s="201"/>
      <c r="F16" s="201"/>
      <c r="G16" s="200"/>
      <c r="H16" s="114"/>
      <c r="I16" s="114"/>
      <c r="J16" s="373"/>
      <c r="K16" s="371"/>
      <c r="L16" s="371"/>
      <c r="M16" s="371"/>
      <c r="N16" s="371"/>
      <c r="O16" s="371"/>
    </row>
    <row r="17" spans="1:15" ht="15">
      <c r="A17" s="114"/>
      <c r="B17" s="123"/>
      <c r="C17" s="124" t="s">
        <v>17</v>
      </c>
      <c r="D17" s="208"/>
      <c r="E17" s="208"/>
      <c r="F17" s="208"/>
      <c r="G17" s="209"/>
      <c r="H17" s="114"/>
      <c r="I17" s="114"/>
      <c r="J17" s="373"/>
      <c r="K17" s="371"/>
      <c r="L17" s="371"/>
      <c r="M17" s="371"/>
      <c r="N17" s="371"/>
      <c r="O17" s="371"/>
    </row>
    <row r="18" spans="1:15" ht="15">
      <c r="A18" s="114"/>
      <c r="B18" s="117" t="s">
        <v>38</v>
      </c>
      <c r="C18" s="118" t="s">
        <v>17</v>
      </c>
      <c r="D18" s="204"/>
      <c r="E18" s="204"/>
      <c r="F18" s="204"/>
      <c r="G18" s="204"/>
      <c r="H18" s="114"/>
      <c r="I18" s="114"/>
      <c r="J18" s="373"/>
      <c r="K18" s="371"/>
      <c r="L18" s="371"/>
      <c r="M18" s="371"/>
      <c r="N18" s="371"/>
      <c r="O18" s="371"/>
    </row>
    <row r="19" spans="1:15" ht="16.5">
      <c r="A19" s="114"/>
      <c r="B19" s="119" t="s">
        <v>39</v>
      </c>
      <c r="C19" s="120" t="s">
        <v>40</v>
      </c>
      <c r="D19" s="243" t="s">
        <v>17</v>
      </c>
      <c r="E19" s="243" t="s">
        <v>17</v>
      </c>
      <c r="F19" s="243"/>
      <c r="G19" s="244" t="s">
        <v>17</v>
      </c>
      <c r="H19" s="114"/>
      <c r="I19" s="114"/>
      <c r="J19" s="370" t="s">
        <v>101</v>
      </c>
      <c r="K19" s="371"/>
      <c r="L19" s="371"/>
      <c r="M19" s="371"/>
      <c r="N19" s="371"/>
      <c r="O19" s="371"/>
    </row>
    <row r="20" spans="1:15" ht="15" hidden="1">
      <c r="A20" s="114"/>
      <c r="B20" s="122" t="s">
        <v>87</v>
      </c>
      <c r="C20" s="121" t="s">
        <v>88</v>
      </c>
      <c r="D20" s="205"/>
      <c r="E20" s="205"/>
      <c r="F20" s="205"/>
      <c r="G20" s="206">
        <v>0.009</v>
      </c>
      <c r="H20" s="114"/>
      <c r="I20" s="114"/>
      <c r="J20" s="372" t="s">
        <v>114</v>
      </c>
      <c r="K20" s="371"/>
      <c r="L20" s="371"/>
      <c r="M20" s="371"/>
      <c r="N20" s="371"/>
      <c r="O20" s="371"/>
    </row>
    <row r="21" spans="1:15" ht="15" hidden="1">
      <c r="A21" s="114"/>
      <c r="B21" s="119" t="s">
        <v>89</v>
      </c>
      <c r="C21" s="120" t="s">
        <v>41</v>
      </c>
      <c r="D21" s="201"/>
      <c r="E21" s="201"/>
      <c r="F21" s="201"/>
      <c r="G21" s="200"/>
      <c r="H21" s="114"/>
      <c r="I21" s="114"/>
      <c r="J21" s="373"/>
      <c r="K21" s="371"/>
      <c r="L21" s="371"/>
      <c r="M21" s="371"/>
      <c r="N21" s="371"/>
      <c r="O21" s="371"/>
    </row>
    <row r="22" spans="1:15" ht="15">
      <c r="A22" s="114"/>
      <c r="B22" s="123"/>
      <c r="C22" s="124"/>
      <c r="D22" s="208"/>
      <c r="E22" s="208"/>
      <c r="F22" s="208"/>
      <c r="G22" s="209"/>
      <c r="H22" s="114"/>
      <c r="I22" s="114"/>
      <c r="J22" s="373"/>
      <c r="K22" s="371"/>
      <c r="L22" s="371"/>
      <c r="M22" s="371"/>
      <c r="N22" s="371"/>
      <c r="O22" s="371"/>
    </row>
    <row r="23" spans="1:15" ht="15">
      <c r="A23" s="114"/>
      <c r="B23" s="117" t="s">
        <v>42</v>
      </c>
      <c r="C23" s="118"/>
      <c r="D23" s="204"/>
      <c r="E23" s="204"/>
      <c r="F23" s="204"/>
      <c r="G23" s="204"/>
      <c r="H23" s="114"/>
      <c r="I23" s="114"/>
      <c r="J23" s="373"/>
      <c r="K23" s="371"/>
      <c r="L23" s="371"/>
      <c r="M23" s="371"/>
      <c r="N23" s="371"/>
      <c r="O23" s="371"/>
    </row>
    <row r="24" spans="1:15" ht="15">
      <c r="A24" s="114"/>
      <c r="B24" s="119" t="s">
        <v>43</v>
      </c>
      <c r="C24" s="120" t="s">
        <v>44</v>
      </c>
      <c r="D24" s="247" t="s">
        <v>17</v>
      </c>
      <c r="E24" s="247"/>
      <c r="F24" s="247"/>
      <c r="G24" s="248" t="s">
        <v>17</v>
      </c>
      <c r="H24" s="114"/>
      <c r="I24" s="114"/>
      <c r="J24" s="373"/>
      <c r="K24" s="371"/>
      <c r="L24" s="371"/>
      <c r="M24" s="371"/>
      <c r="N24" s="371"/>
      <c r="O24" s="371"/>
    </row>
    <row r="25" spans="1:15" ht="15">
      <c r="A25" s="114"/>
      <c r="B25" s="115" t="s">
        <v>45</v>
      </c>
      <c r="C25" s="121" t="s">
        <v>46</v>
      </c>
      <c r="D25" s="245"/>
      <c r="E25" s="245"/>
      <c r="F25" s="245"/>
      <c r="G25" s="246" t="s">
        <v>17</v>
      </c>
      <c r="H25" s="114"/>
      <c r="I25" s="114"/>
      <c r="J25" s="373"/>
      <c r="K25" s="371"/>
      <c r="L25" s="371"/>
      <c r="M25" s="371"/>
      <c r="N25" s="371"/>
      <c r="O25" s="371"/>
    </row>
    <row r="26" spans="1:15" ht="15" hidden="1">
      <c r="A26" s="114"/>
      <c r="B26" s="119" t="s">
        <v>47</v>
      </c>
      <c r="C26" s="120" t="s">
        <v>48</v>
      </c>
      <c r="D26" s="201"/>
      <c r="E26" s="201"/>
      <c r="F26" s="201"/>
      <c r="G26" s="200"/>
      <c r="H26" s="114"/>
      <c r="I26" s="114"/>
      <c r="J26" s="373"/>
      <c r="K26" s="371"/>
      <c r="L26" s="371"/>
      <c r="M26" s="371"/>
      <c r="N26" s="371"/>
      <c r="O26" s="371"/>
    </row>
    <row r="27" spans="1:15" ht="15">
      <c r="A27" s="114"/>
      <c r="B27" s="123"/>
      <c r="C27" s="124"/>
      <c r="D27" s="208"/>
      <c r="E27" s="208"/>
      <c r="F27" s="208"/>
      <c r="G27" s="209"/>
      <c r="H27" s="114"/>
      <c r="I27" s="114"/>
      <c r="J27" s="373"/>
      <c r="K27" s="371"/>
      <c r="L27" s="371"/>
      <c r="M27" s="371"/>
      <c r="N27" s="371"/>
      <c r="O27" s="371"/>
    </row>
    <row r="28" spans="1:15" ht="15">
      <c r="A28" s="114"/>
      <c r="B28" s="117" t="s">
        <v>49</v>
      </c>
      <c r="C28" s="118"/>
      <c r="D28" s="204"/>
      <c r="E28" s="204"/>
      <c r="F28" s="204"/>
      <c r="G28" s="204"/>
      <c r="H28" s="114"/>
      <c r="I28" s="114"/>
      <c r="J28" s="373"/>
      <c r="K28" s="371"/>
      <c r="L28" s="371"/>
      <c r="M28" s="371"/>
      <c r="N28" s="371"/>
      <c r="O28" s="371"/>
    </row>
    <row r="29" spans="1:15" ht="15">
      <c r="A29" s="114"/>
      <c r="B29" s="119" t="s">
        <v>50</v>
      </c>
      <c r="C29" s="120" t="s">
        <v>133</v>
      </c>
      <c r="D29" s="243" t="s">
        <v>17</v>
      </c>
      <c r="E29" s="243"/>
      <c r="F29" s="243"/>
      <c r="G29" s="244" t="s">
        <v>17</v>
      </c>
      <c r="H29" s="114"/>
      <c r="I29" s="114"/>
      <c r="J29" s="373"/>
      <c r="K29" s="371"/>
      <c r="L29" s="371"/>
      <c r="M29" s="371"/>
      <c r="N29" s="371"/>
      <c r="O29" s="371"/>
    </row>
    <row r="30" spans="1:15" ht="15">
      <c r="A30" s="114"/>
      <c r="B30" s="115" t="s">
        <v>51</v>
      </c>
      <c r="C30" s="121" t="s">
        <v>52</v>
      </c>
      <c r="D30" s="251"/>
      <c r="E30" s="251"/>
      <c r="F30" s="251"/>
      <c r="G30" s="252"/>
      <c r="H30" s="114"/>
      <c r="I30" s="114"/>
      <c r="J30" s="373"/>
      <c r="K30" s="371"/>
      <c r="L30" s="371"/>
      <c r="M30" s="371"/>
      <c r="N30" s="371"/>
      <c r="O30" s="371"/>
    </row>
    <row r="31" spans="1:15" ht="15" hidden="1">
      <c r="A31" s="114"/>
      <c r="B31" s="119" t="s">
        <v>53</v>
      </c>
      <c r="C31" s="120" t="s">
        <v>54</v>
      </c>
      <c r="D31" s="243"/>
      <c r="E31" s="243"/>
      <c r="F31" s="243"/>
      <c r="G31" s="244"/>
      <c r="H31" s="114"/>
      <c r="I31" s="114"/>
      <c r="J31" s="373"/>
      <c r="K31" s="371"/>
      <c r="L31" s="371"/>
      <c r="M31" s="371"/>
      <c r="N31" s="371"/>
      <c r="O31" s="371"/>
    </row>
    <row r="32" spans="1:15" ht="15">
      <c r="A32" s="114"/>
      <c r="B32" s="217" t="s">
        <v>55</v>
      </c>
      <c r="C32" s="218" t="s">
        <v>56</v>
      </c>
      <c r="D32" s="253" t="s">
        <v>17</v>
      </c>
      <c r="E32" s="253"/>
      <c r="F32" s="253"/>
      <c r="G32" s="254" t="s">
        <v>17</v>
      </c>
      <c r="H32" s="114"/>
      <c r="I32" s="114"/>
      <c r="J32" s="373"/>
      <c r="K32" s="371"/>
      <c r="L32" s="371"/>
      <c r="M32" s="371"/>
      <c r="N32" s="371"/>
      <c r="O32" s="371"/>
    </row>
    <row r="33" spans="1:15" ht="15" hidden="1">
      <c r="A33" s="114"/>
      <c r="B33" s="119" t="s">
        <v>57</v>
      </c>
      <c r="C33" s="120" t="s">
        <v>58</v>
      </c>
      <c r="D33" s="201"/>
      <c r="E33" s="201"/>
      <c r="F33" s="201"/>
      <c r="G33" s="200"/>
      <c r="H33" s="114"/>
      <c r="I33" s="114"/>
      <c r="J33" s="373"/>
      <c r="K33" s="371"/>
      <c r="L33" s="371"/>
      <c r="M33" s="371"/>
      <c r="N33" s="371"/>
      <c r="O33" s="371"/>
    </row>
    <row r="34" spans="1:15" ht="15" hidden="1">
      <c r="A34" s="114"/>
      <c r="B34" s="115" t="s">
        <v>59</v>
      </c>
      <c r="C34" s="121" t="s">
        <v>60</v>
      </c>
      <c r="D34" s="205"/>
      <c r="E34" s="205"/>
      <c r="F34" s="205"/>
      <c r="G34" s="206">
        <v>0.052</v>
      </c>
      <c r="H34" s="114"/>
      <c r="I34" s="114"/>
      <c r="J34" s="373"/>
      <c r="K34" s="371"/>
      <c r="L34" s="371"/>
      <c r="M34" s="371"/>
      <c r="N34" s="371"/>
      <c r="O34" s="371"/>
    </row>
    <row r="35" spans="1:15" ht="15">
      <c r="A35" s="114"/>
      <c r="B35" s="115"/>
      <c r="C35" s="121"/>
      <c r="D35" s="205"/>
      <c r="E35" s="205"/>
      <c r="F35" s="205"/>
      <c r="G35" s="206"/>
      <c r="H35" s="114"/>
      <c r="I35" s="114"/>
      <c r="J35" s="373"/>
      <c r="K35" s="371"/>
      <c r="L35" s="371"/>
      <c r="M35" s="371"/>
      <c r="N35" s="371"/>
      <c r="O35" s="371"/>
    </row>
    <row r="36" spans="1:15" ht="15">
      <c r="A36" s="114"/>
      <c r="B36" s="117" t="s">
        <v>63</v>
      </c>
      <c r="C36" s="118"/>
      <c r="D36" s="204"/>
      <c r="E36" s="204"/>
      <c r="F36" s="204"/>
      <c r="G36" s="204"/>
      <c r="H36" s="114"/>
      <c r="I36" s="114"/>
      <c r="J36" s="373"/>
      <c r="K36" s="371"/>
      <c r="L36" s="371"/>
      <c r="M36" s="371"/>
      <c r="N36" s="371"/>
      <c r="O36" s="371"/>
    </row>
    <row r="37" spans="1:15" ht="15" hidden="1">
      <c r="A37" s="114"/>
      <c r="B37" s="119" t="s">
        <v>61</v>
      </c>
      <c r="C37" s="120" t="s">
        <v>62</v>
      </c>
      <c r="D37" s="201"/>
      <c r="E37" s="201"/>
      <c r="F37" s="201"/>
      <c r="G37" s="201" t="s">
        <v>17</v>
      </c>
      <c r="H37" s="114"/>
      <c r="I37" s="114"/>
      <c r="J37" s="373"/>
      <c r="K37" s="371"/>
      <c r="L37" s="371"/>
      <c r="M37" s="371"/>
      <c r="N37" s="371"/>
      <c r="O37" s="371"/>
    </row>
    <row r="38" spans="1:15" ht="15">
      <c r="A38" s="114"/>
      <c r="B38" s="115" t="s">
        <v>71</v>
      </c>
      <c r="C38" s="121" t="s">
        <v>132</v>
      </c>
      <c r="D38" s="205"/>
      <c r="E38" s="205"/>
      <c r="F38" s="205"/>
      <c r="G38" s="205" t="s">
        <v>17</v>
      </c>
      <c r="H38" s="114"/>
      <c r="I38" s="114"/>
      <c r="J38" s="373"/>
      <c r="K38" s="371"/>
      <c r="L38" s="371"/>
      <c r="M38" s="371"/>
      <c r="N38" s="371"/>
      <c r="O38" s="371"/>
    </row>
    <row r="39" spans="1:15" ht="15">
      <c r="A39" s="114"/>
      <c r="B39" s="119" t="s">
        <v>70</v>
      </c>
      <c r="C39" s="120" t="s">
        <v>139</v>
      </c>
      <c r="D39" s="201"/>
      <c r="E39" s="201"/>
      <c r="F39" s="201"/>
      <c r="G39" s="200"/>
      <c r="H39" s="114"/>
      <c r="I39" s="114"/>
      <c r="J39" s="373"/>
      <c r="K39" s="371"/>
      <c r="L39" s="371"/>
      <c r="M39" s="371"/>
      <c r="N39" s="371"/>
      <c r="O39" s="371"/>
    </row>
    <row r="40" spans="1:15" ht="15">
      <c r="A40" s="114"/>
      <c r="B40" s="122" t="s">
        <v>84</v>
      </c>
      <c r="C40" s="121" t="s">
        <v>134</v>
      </c>
      <c r="D40" s="205"/>
      <c r="E40" s="205"/>
      <c r="F40" s="205"/>
      <c r="G40" s="206"/>
      <c r="H40" s="114"/>
      <c r="I40" s="114"/>
      <c r="J40" s="373"/>
      <c r="K40" s="371"/>
      <c r="L40" s="371"/>
      <c r="M40" s="371"/>
      <c r="N40" s="371"/>
      <c r="O40" s="371"/>
    </row>
    <row r="41" spans="1:15" ht="15">
      <c r="A41" s="114"/>
      <c r="B41" s="119" t="s">
        <v>74</v>
      </c>
      <c r="C41" s="120" t="s">
        <v>140</v>
      </c>
      <c r="D41" s="201"/>
      <c r="E41" s="201"/>
      <c r="F41" s="201"/>
      <c r="G41" s="200"/>
      <c r="H41" s="114"/>
      <c r="I41" s="114"/>
      <c r="J41" s="373"/>
      <c r="K41" s="371"/>
      <c r="L41" s="371"/>
      <c r="M41" s="371"/>
      <c r="N41" s="371"/>
      <c r="O41" s="371"/>
    </row>
    <row r="42" spans="1:15" ht="15" hidden="1">
      <c r="A42" s="114"/>
      <c r="B42" s="115" t="s">
        <v>66</v>
      </c>
      <c r="C42" s="121" t="s">
        <v>67</v>
      </c>
      <c r="D42" s="205"/>
      <c r="E42" s="205"/>
      <c r="F42" s="205"/>
      <c r="G42" s="206"/>
      <c r="H42" s="114"/>
      <c r="I42" s="114"/>
      <c r="J42" s="373"/>
      <c r="K42" s="371"/>
      <c r="L42" s="371"/>
      <c r="M42" s="371"/>
      <c r="N42" s="371"/>
      <c r="O42" s="371"/>
    </row>
    <row r="43" spans="1:15" ht="15" hidden="1">
      <c r="A43" s="114"/>
      <c r="B43" s="119" t="s">
        <v>64</v>
      </c>
      <c r="C43" s="120" t="s">
        <v>65</v>
      </c>
      <c r="D43" s="201"/>
      <c r="E43" s="201"/>
      <c r="F43" s="201"/>
      <c r="G43" s="200"/>
      <c r="H43" s="114"/>
      <c r="I43" s="114"/>
      <c r="J43" s="373"/>
      <c r="K43" s="371"/>
      <c r="L43" s="371"/>
      <c r="M43" s="371"/>
      <c r="N43" s="371"/>
      <c r="O43" s="371"/>
    </row>
    <row r="44" spans="1:15" ht="15" hidden="1">
      <c r="A44" s="114"/>
      <c r="B44" s="115" t="s">
        <v>68</v>
      </c>
      <c r="C44" s="121" t="s">
        <v>69</v>
      </c>
      <c r="D44" s="205"/>
      <c r="E44" s="205"/>
      <c r="F44" s="205"/>
      <c r="G44" s="206"/>
      <c r="H44" s="114"/>
      <c r="I44" s="114"/>
      <c r="J44" s="373"/>
      <c r="K44" s="371"/>
      <c r="L44" s="371"/>
      <c r="M44" s="371"/>
      <c r="N44" s="371"/>
      <c r="O44" s="371"/>
    </row>
    <row r="45" spans="1:15" ht="15" hidden="1">
      <c r="A45" s="114"/>
      <c r="B45" s="119" t="s">
        <v>72</v>
      </c>
      <c r="C45" s="120" t="s">
        <v>73</v>
      </c>
      <c r="D45" s="201"/>
      <c r="E45" s="201"/>
      <c r="F45" s="201"/>
      <c r="G45" s="200"/>
      <c r="H45" s="114"/>
      <c r="I45" s="114"/>
      <c r="J45" s="373"/>
      <c r="K45" s="371"/>
      <c r="L45" s="371"/>
      <c r="M45" s="371"/>
      <c r="N45" s="371"/>
      <c r="O45" s="371"/>
    </row>
    <row r="46" spans="1:15" ht="15">
      <c r="A46" s="114"/>
      <c r="B46" s="122" t="s">
        <v>83</v>
      </c>
      <c r="C46" s="121" t="s">
        <v>141</v>
      </c>
      <c r="D46" s="251" t="s">
        <v>17</v>
      </c>
      <c r="E46" s="251"/>
      <c r="F46" s="251"/>
      <c r="G46" s="252" t="s">
        <v>17</v>
      </c>
      <c r="H46" s="114"/>
      <c r="I46" s="114"/>
      <c r="J46" s="373"/>
      <c r="K46" s="371"/>
      <c r="L46" s="371"/>
      <c r="M46" s="371"/>
      <c r="N46" s="371"/>
      <c r="O46" s="371"/>
    </row>
    <row r="47" spans="1:15" ht="15" hidden="1">
      <c r="A47" s="114"/>
      <c r="B47" s="119" t="s">
        <v>75</v>
      </c>
      <c r="C47" s="120" t="s">
        <v>76</v>
      </c>
      <c r="D47" s="201"/>
      <c r="E47" s="201"/>
      <c r="F47" s="201"/>
      <c r="G47" s="200"/>
      <c r="H47" s="114"/>
      <c r="I47" s="114"/>
      <c r="J47" s="373"/>
      <c r="K47" s="371"/>
      <c r="L47" s="371"/>
      <c r="M47" s="371"/>
      <c r="N47" s="371"/>
      <c r="O47" s="371"/>
    </row>
    <row r="48" spans="1:15" ht="15" hidden="1">
      <c r="A48" s="114"/>
      <c r="B48" s="115" t="s">
        <v>77</v>
      </c>
      <c r="C48" s="121" t="s">
        <v>78</v>
      </c>
      <c r="D48" s="205"/>
      <c r="E48" s="205"/>
      <c r="F48" s="205"/>
      <c r="G48" s="206"/>
      <c r="H48" s="114"/>
      <c r="I48" s="114"/>
      <c r="J48" s="373"/>
      <c r="K48" s="371"/>
      <c r="L48" s="371"/>
      <c r="M48" s="371"/>
      <c r="N48" s="371"/>
      <c r="O48" s="371"/>
    </row>
    <row r="49" spans="1:15" ht="15" hidden="1">
      <c r="A49" s="114"/>
      <c r="B49" s="119" t="s">
        <v>79</v>
      </c>
      <c r="C49" s="120" t="s">
        <v>80</v>
      </c>
      <c r="D49" s="201"/>
      <c r="E49" s="201"/>
      <c r="F49" s="201"/>
      <c r="G49" s="200"/>
      <c r="H49" s="114"/>
      <c r="I49" s="114"/>
      <c r="J49" s="373"/>
      <c r="K49" s="371"/>
      <c r="L49" s="371"/>
      <c r="M49" s="371"/>
      <c r="N49" s="371"/>
      <c r="O49" s="371"/>
    </row>
    <row r="50" spans="1:15" ht="15" hidden="1">
      <c r="A50" s="114"/>
      <c r="B50" s="115" t="s">
        <v>81</v>
      </c>
      <c r="C50" s="121" t="s">
        <v>82</v>
      </c>
      <c r="D50" s="205"/>
      <c r="E50" s="205"/>
      <c r="F50" s="205"/>
      <c r="G50" s="206"/>
      <c r="H50" s="115"/>
      <c r="I50" s="115"/>
      <c r="J50" s="373"/>
      <c r="K50" s="371"/>
      <c r="L50" s="371"/>
      <c r="M50" s="371"/>
      <c r="N50" s="371"/>
      <c r="O50" s="371"/>
    </row>
    <row r="51" spans="1:15" s="220" customFormat="1" ht="15">
      <c r="A51" s="219"/>
      <c r="B51" s="221" t="s">
        <v>137</v>
      </c>
      <c r="C51" s="221" t="s">
        <v>138</v>
      </c>
      <c r="D51" s="249" t="s">
        <v>17</v>
      </c>
      <c r="E51" s="249" t="s">
        <v>17</v>
      </c>
      <c r="F51" s="249"/>
      <c r="G51" s="250"/>
      <c r="H51" s="122"/>
      <c r="I51" s="122"/>
      <c r="J51" s="373"/>
      <c r="K51" s="371"/>
      <c r="L51" s="371"/>
      <c r="M51" s="371"/>
      <c r="N51" s="371"/>
      <c r="O51" s="371"/>
    </row>
    <row r="52" spans="1:15" ht="15">
      <c r="A52" s="115"/>
      <c r="B52" s="125"/>
      <c r="C52" s="125"/>
      <c r="D52" s="210"/>
      <c r="E52" s="210"/>
      <c r="F52" s="210"/>
      <c r="G52" s="211"/>
      <c r="H52" s="115"/>
      <c r="I52" s="115"/>
      <c r="J52" s="373"/>
      <c r="K52" s="371"/>
      <c r="L52" s="371"/>
      <c r="M52" s="371"/>
      <c r="N52" s="371"/>
      <c r="O52" s="371"/>
    </row>
    <row r="53" spans="1:15" ht="15">
      <c r="A53" s="115"/>
      <c r="B53" s="374" t="s">
        <v>97</v>
      </c>
      <c r="C53" s="375"/>
      <c r="D53" s="375"/>
      <c r="E53" s="375"/>
      <c r="F53" s="375"/>
      <c r="G53" s="375"/>
      <c r="H53" s="375"/>
      <c r="I53" s="376"/>
      <c r="J53" s="373"/>
      <c r="K53" s="371"/>
      <c r="L53" s="371"/>
      <c r="M53" s="371"/>
      <c r="N53" s="371"/>
      <c r="O53" s="371"/>
    </row>
    <row r="54" spans="1:15" ht="15">
      <c r="A54" s="114"/>
      <c r="B54" s="377" t="s">
        <v>112</v>
      </c>
      <c r="C54" s="375"/>
      <c r="D54" s="375"/>
      <c r="E54" s="375"/>
      <c r="F54" s="375"/>
      <c r="G54" s="375"/>
      <c r="H54" s="375"/>
      <c r="I54" s="376"/>
      <c r="J54" s="373"/>
      <c r="K54" s="371"/>
      <c r="L54" s="371"/>
      <c r="M54" s="371"/>
      <c r="N54" s="371"/>
      <c r="O54" s="371"/>
    </row>
    <row r="55" spans="1:15" ht="15">
      <c r="A55" s="114"/>
      <c r="B55" s="377"/>
      <c r="C55" s="375"/>
      <c r="D55" s="375"/>
      <c r="E55" s="375"/>
      <c r="F55" s="375"/>
      <c r="G55" s="375"/>
      <c r="H55" s="375"/>
      <c r="I55" s="376"/>
      <c r="J55" s="373"/>
      <c r="K55" s="371"/>
      <c r="L55" s="371"/>
      <c r="M55" s="371"/>
      <c r="N55" s="371"/>
      <c r="O55" s="371"/>
    </row>
    <row r="56" spans="1:15" ht="15">
      <c r="A56" s="114"/>
      <c r="B56" s="126"/>
      <c r="C56" s="127"/>
      <c r="D56" s="212"/>
      <c r="E56" s="212"/>
      <c r="F56" s="212"/>
      <c r="G56" s="212"/>
      <c r="H56" s="127"/>
      <c r="I56" s="128"/>
      <c r="J56" s="373"/>
      <c r="K56" s="371"/>
      <c r="L56" s="371"/>
      <c r="M56" s="371"/>
      <c r="N56" s="371"/>
      <c r="O56" s="371"/>
    </row>
    <row r="57" spans="1:15" ht="15">
      <c r="A57" s="114"/>
      <c r="B57" s="126"/>
      <c r="C57" s="127"/>
      <c r="D57" s="212"/>
      <c r="E57" s="212"/>
      <c r="F57" s="212"/>
      <c r="G57" s="212"/>
      <c r="H57" s="127"/>
      <c r="I57" s="129"/>
      <c r="J57" s="373"/>
      <c r="K57" s="371"/>
      <c r="L57" s="371"/>
      <c r="M57" s="371"/>
      <c r="N57" s="371"/>
      <c r="O57" s="371"/>
    </row>
    <row r="58" spans="1:15" ht="15">
      <c r="A58" s="114"/>
      <c r="B58" s="126"/>
      <c r="C58" s="127"/>
      <c r="D58" s="212"/>
      <c r="E58" s="212"/>
      <c r="F58" s="212"/>
      <c r="G58" s="212"/>
      <c r="H58" s="127"/>
      <c r="I58" s="128"/>
      <c r="J58" s="373"/>
      <c r="K58" s="371"/>
      <c r="L58" s="371"/>
      <c r="M58" s="371"/>
      <c r="N58" s="371"/>
      <c r="O58" s="371"/>
    </row>
    <row r="59" spans="1:15" ht="15">
      <c r="A59" s="114"/>
      <c r="B59" s="126"/>
      <c r="C59" s="127"/>
      <c r="D59" s="212"/>
      <c r="E59" s="212"/>
      <c r="F59" s="212"/>
      <c r="G59" s="212"/>
      <c r="H59" s="127"/>
      <c r="I59" s="129"/>
      <c r="J59" s="373"/>
      <c r="K59" s="371"/>
      <c r="L59" s="371"/>
      <c r="M59" s="371"/>
      <c r="N59" s="371"/>
      <c r="O59" s="371"/>
    </row>
    <row r="60" spans="1:15" ht="15">
      <c r="A60" s="114"/>
      <c r="B60" s="126"/>
      <c r="C60" s="127"/>
      <c r="D60" s="212"/>
      <c r="E60" s="212"/>
      <c r="F60" s="212"/>
      <c r="G60" s="212"/>
      <c r="H60" s="127"/>
      <c r="I60" s="129"/>
      <c r="J60" s="373"/>
      <c r="K60" s="371"/>
      <c r="L60" s="371"/>
      <c r="M60" s="371"/>
      <c r="N60" s="371"/>
      <c r="O60" s="371"/>
    </row>
    <row r="61" spans="1:15" ht="15">
      <c r="A61" s="114"/>
      <c r="B61" s="126"/>
      <c r="C61" s="127"/>
      <c r="D61" s="212"/>
      <c r="E61" s="212"/>
      <c r="F61" s="212"/>
      <c r="G61" s="212"/>
      <c r="H61" s="127"/>
      <c r="I61" s="128"/>
      <c r="J61" s="373"/>
      <c r="K61" s="371"/>
      <c r="L61" s="371"/>
      <c r="M61" s="371"/>
      <c r="N61" s="371"/>
      <c r="O61" s="371"/>
    </row>
    <row r="62" spans="1:15" ht="15">
      <c r="A62" s="114"/>
      <c r="B62" s="126"/>
      <c r="C62" s="127"/>
      <c r="D62" s="212"/>
      <c r="E62" s="212"/>
      <c r="F62" s="212"/>
      <c r="G62" s="212"/>
      <c r="H62" s="127"/>
      <c r="I62" s="129"/>
      <c r="J62" s="373"/>
      <c r="K62" s="371"/>
      <c r="L62" s="371"/>
      <c r="M62" s="371"/>
      <c r="N62" s="371"/>
      <c r="O62" s="371"/>
    </row>
    <row r="63" spans="1:15" ht="15">
      <c r="A63" s="114"/>
      <c r="B63" s="126"/>
      <c r="C63" s="127"/>
      <c r="D63" s="212"/>
      <c r="E63" s="212"/>
      <c r="F63" s="212"/>
      <c r="G63" s="212"/>
      <c r="H63" s="127"/>
      <c r="I63" s="128"/>
      <c r="J63" s="373"/>
      <c r="K63" s="371"/>
      <c r="L63" s="371"/>
      <c r="M63" s="371"/>
      <c r="N63" s="371"/>
      <c r="O63" s="371"/>
    </row>
    <row r="64" spans="1:15" ht="15">
      <c r="A64" s="114"/>
      <c r="B64" s="126"/>
      <c r="C64" s="127"/>
      <c r="D64" s="212"/>
      <c r="E64" s="212"/>
      <c r="F64" s="212"/>
      <c r="G64" s="212"/>
      <c r="H64" s="127"/>
      <c r="I64" s="128"/>
      <c r="J64" s="373"/>
      <c r="K64" s="371"/>
      <c r="L64" s="371"/>
      <c r="M64" s="371"/>
      <c r="N64" s="371"/>
      <c r="O64" s="371"/>
    </row>
    <row r="65" spans="1:15" ht="15">
      <c r="A65" s="130"/>
      <c r="B65" s="126"/>
      <c r="C65" s="127"/>
      <c r="D65" s="212"/>
      <c r="E65" s="212"/>
      <c r="F65" s="212"/>
      <c r="G65" s="212"/>
      <c r="H65" s="127"/>
      <c r="I65" s="129"/>
      <c r="J65" s="373"/>
      <c r="K65" s="371"/>
      <c r="L65" s="371"/>
      <c r="M65" s="371"/>
      <c r="N65" s="371"/>
      <c r="O65" s="371"/>
    </row>
    <row r="66" spans="1:15" ht="15">
      <c r="A66" s="130"/>
      <c r="B66" s="126"/>
      <c r="C66" s="127"/>
      <c r="D66" s="212"/>
      <c r="E66" s="212"/>
      <c r="F66" s="212"/>
      <c r="G66" s="212"/>
      <c r="H66" s="127"/>
      <c r="I66" s="131"/>
      <c r="J66" s="373"/>
      <c r="K66" s="371"/>
      <c r="L66" s="371"/>
      <c r="M66" s="371"/>
      <c r="N66" s="371"/>
      <c r="O66" s="371"/>
    </row>
    <row r="67" spans="1:15" ht="15">
      <c r="A67" s="130"/>
      <c r="B67" s="126"/>
      <c r="C67" s="127"/>
      <c r="D67" s="212"/>
      <c r="E67" s="212"/>
      <c r="F67" s="212"/>
      <c r="G67" s="212"/>
      <c r="H67" s="127"/>
      <c r="I67" s="131"/>
      <c r="J67" s="373"/>
      <c r="K67" s="371"/>
      <c r="L67" s="371"/>
      <c r="M67" s="371"/>
      <c r="N67" s="371"/>
      <c r="O67" s="371"/>
    </row>
    <row r="68" spans="1:15" ht="15">
      <c r="A68" s="130"/>
      <c r="B68" s="126"/>
      <c r="C68" s="127"/>
      <c r="D68" s="212"/>
      <c r="E68" s="212"/>
      <c r="F68" s="212"/>
      <c r="G68" s="212"/>
      <c r="H68" s="127"/>
      <c r="I68" s="131"/>
      <c r="J68" s="373"/>
      <c r="K68" s="371"/>
      <c r="L68" s="371"/>
      <c r="M68" s="371"/>
      <c r="N68" s="371"/>
      <c r="O68" s="371"/>
    </row>
    <row r="69" spans="1:15" ht="15">
      <c r="A69" s="130"/>
      <c r="B69" s="126"/>
      <c r="C69" s="127"/>
      <c r="D69" s="212"/>
      <c r="E69" s="212"/>
      <c r="F69" s="212"/>
      <c r="G69" s="212"/>
      <c r="H69" s="127"/>
      <c r="I69" s="131"/>
      <c r="J69" s="373"/>
      <c r="K69" s="371"/>
      <c r="L69" s="371"/>
      <c r="M69" s="371"/>
      <c r="N69" s="371"/>
      <c r="O69" s="371"/>
    </row>
    <row r="70" spans="1:15" ht="15">
      <c r="A70" s="130"/>
      <c r="B70" s="126"/>
      <c r="C70" s="127"/>
      <c r="D70" s="212"/>
      <c r="E70" s="212"/>
      <c r="F70" s="212"/>
      <c r="G70" s="212"/>
      <c r="H70" s="127"/>
      <c r="I70" s="131"/>
      <c r="J70" s="373"/>
      <c r="K70" s="371"/>
      <c r="L70" s="371"/>
      <c r="M70" s="371"/>
      <c r="N70" s="371"/>
      <c r="O70" s="371"/>
    </row>
    <row r="71" spans="1:15" ht="15">
      <c r="A71" s="130"/>
      <c r="B71" s="126"/>
      <c r="C71" s="127"/>
      <c r="D71" s="212"/>
      <c r="E71" s="212"/>
      <c r="F71" s="212"/>
      <c r="G71" s="212"/>
      <c r="H71" s="127"/>
      <c r="I71" s="131"/>
      <c r="J71" s="373"/>
      <c r="K71" s="371"/>
      <c r="L71" s="371"/>
      <c r="M71" s="371"/>
      <c r="N71" s="371"/>
      <c r="O71" s="371"/>
    </row>
    <row r="72" spans="1:15" ht="15">
      <c r="A72" s="130"/>
      <c r="B72" s="126"/>
      <c r="C72" s="127"/>
      <c r="D72" s="212"/>
      <c r="E72" s="212"/>
      <c r="F72" s="212"/>
      <c r="G72" s="212"/>
      <c r="H72" s="127"/>
      <c r="I72" s="131"/>
      <c r="J72" s="373"/>
      <c r="K72" s="371"/>
      <c r="L72" s="371"/>
      <c r="M72" s="371"/>
      <c r="N72" s="371"/>
      <c r="O72" s="371"/>
    </row>
    <row r="73" spans="1:15" ht="15">
      <c r="A73" s="130"/>
      <c r="B73" s="126"/>
      <c r="C73" s="127"/>
      <c r="D73" s="212"/>
      <c r="E73" s="212"/>
      <c r="F73" s="212"/>
      <c r="G73" s="212"/>
      <c r="H73" s="127"/>
      <c r="I73" s="131"/>
      <c r="J73" s="373"/>
      <c r="K73" s="371"/>
      <c r="L73" s="371"/>
      <c r="M73" s="371"/>
      <c r="N73" s="371"/>
      <c r="O73" s="371"/>
    </row>
    <row r="74" spans="1:15" ht="15">
      <c r="A74" s="130"/>
      <c r="B74" s="126"/>
      <c r="C74" s="127"/>
      <c r="D74" s="212"/>
      <c r="E74" s="212"/>
      <c r="F74" s="212"/>
      <c r="G74" s="212"/>
      <c r="H74" s="127"/>
      <c r="I74" s="131"/>
      <c r="J74" s="373"/>
      <c r="K74" s="371"/>
      <c r="L74" s="371"/>
      <c r="M74" s="371"/>
      <c r="N74" s="371"/>
      <c r="O74" s="371"/>
    </row>
    <row r="75" spans="1:15" ht="15">
      <c r="A75" s="130"/>
      <c r="B75" s="126"/>
      <c r="C75" s="127"/>
      <c r="D75" s="212"/>
      <c r="E75" s="212"/>
      <c r="F75" s="212"/>
      <c r="G75" s="212"/>
      <c r="H75" s="127"/>
      <c r="I75" s="128"/>
      <c r="J75" s="373"/>
      <c r="K75" s="371"/>
      <c r="L75" s="371"/>
      <c r="M75" s="371"/>
      <c r="N75" s="371"/>
      <c r="O75" s="371"/>
    </row>
    <row r="76" spans="1:15" ht="15">
      <c r="A76" s="130"/>
      <c r="B76" s="126"/>
      <c r="C76" s="127"/>
      <c r="D76" s="212"/>
      <c r="E76" s="212"/>
      <c r="F76" s="212"/>
      <c r="G76" s="212"/>
      <c r="H76" s="127"/>
      <c r="I76" s="128"/>
      <c r="J76" s="373"/>
      <c r="K76" s="371"/>
      <c r="L76" s="371"/>
      <c r="M76" s="371"/>
      <c r="N76" s="371"/>
      <c r="O76" s="371"/>
    </row>
    <row r="77" spans="1:15" ht="15">
      <c r="A77" s="130"/>
      <c r="B77" s="126"/>
      <c r="C77" s="127"/>
      <c r="D77" s="212"/>
      <c r="E77" s="212"/>
      <c r="F77" s="212"/>
      <c r="G77" s="212"/>
      <c r="H77" s="127"/>
      <c r="I77" s="129"/>
      <c r="J77" s="373"/>
      <c r="K77" s="371"/>
      <c r="L77" s="371"/>
      <c r="M77" s="371"/>
      <c r="N77" s="371"/>
      <c r="O77" s="371"/>
    </row>
    <row r="78" spans="1:15" ht="15">
      <c r="A78" s="130"/>
      <c r="B78" s="126"/>
      <c r="C78" s="127"/>
      <c r="D78" s="212"/>
      <c r="E78" s="212"/>
      <c r="F78" s="212"/>
      <c r="G78" s="212"/>
      <c r="H78" s="127"/>
      <c r="I78" s="128"/>
      <c r="J78" s="373"/>
      <c r="K78" s="371"/>
      <c r="L78" s="371"/>
      <c r="M78" s="371"/>
      <c r="N78" s="371"/>
      <c r="O78" s="371"/>
    </row>
    <row r="79" spans="1:15" ht="15">
      <c r="A79" s="130"/>
      <c r="B79" s="126"/>
      <c r="C79" s="127"/>
      <c r="D79" s="212"/>
      <c r="E79" s="212"/>
      <c r="F79" s="212"/>
      <c r="G79" s="212"/>
      <c r="H79" s="127"/>
      <c r="I79" s="129"/>
      <c r="J79" s="373"/>
      <c r="K79" s="371"/>
      <c r="L79" s="371"/>
      <c r="M79" s="371"/>
      <c r="N79" s="371"/>
      <c r="O79" s="371"/>
    </row>
    <row r="80" spans="1:15" ht="15">
      <c r="A80" s="130"/>
      <c r="B80" s="126"/>
      <c r="C80" s="127"/>
      <c r="D80" s="212"/>
      <c r="E80" s="212"/>
      <c r="F80" s="212"/>
      <c r="G80" s="212"/>
      <c r="H80" s="127"/>
      <c r="I80" s="128"/>
      <c r="J80" s="373"/>
      <c r="K80" s="371"/>
      <c r="L80" s="371"/>
      <c r="M80" s="371"/>
      <c r="N80" s="371"/>
      <c r="O80" s="371"/>
    </row>
    <row r="81" spans="1:15" ht="15">
      <c r="A81" s="114"/>
      <c r="B81" s="126"/>
      <c r="C81" s="127"/>
      <c r="D81" s="212"/>
      <c r="E81" s="212"/>
      <c r="F81" s="212"/>
      <c r="G81" s="212"/>
      <c r="H81" s="127"/>
      <c r="I81" s="129"/>
      <c r="J81" s="373"/>
      <c r="K81" s="371"/>
      <c r="L81" s="371"/>
      <c r="M81" s="371"/>
      <c r="N81" s="371"/>
      <c r="O81" s="371"/>
    </row>
    <row r="82" spans="1:15" ht="15">
      <c r="A82" s="114"/>
      <c r="B82" s="126"/>
      <c r="C82" s="127"/>
      <c r="D82" s="212"/>
      <c r="E82" s="212"/>
      <c r="F82" s="212"/>
      <c r="G82" s="212"/>
      <c r="H82" s="127"/>
      <c r="I82" s="128"/>
      <c r="J82" s="373"/>
      <c r="K82" s="371"/>
      <c r="L82" s="371"/>
      <c r="M82" s="371"/>
      <c r="N82" s="371"/>
      <c r="O82" s="371"/>
    </row>
    <row r="83" spans="1:15" ht="15">
      <c r="A83" s="114"/>
      <c r="B83" s="126"/>
      <c r="C83" s="127"/>
      <c r="D83" s="212"/>
      <c r="E83" s="212"/>
      <c r="F83" s="212"/>
      <c r="G83" s="212"/>
      <c r="H83" s="127"/>
      <c r="I83" s="129"/>
      <c r="J83" s="373"/>
      <c r="K83" s="371"/>
      <c r="L83" s="371"/>
      <c r="M83" s="371"/>
      <c r="N83" s="371"/>
      <c r="O83" s="371"/>
    </row>
    <row r="84" spans="1:15" ht="15">
      <c r="A84" s="114"/>
      <c r="B84" s="126"/>
      <c r="C84" s="127"/>
      <c r="D84" s="212"/>
      <c r="E84" s="212"/>
      <c r="F84" s="212"/>
      <c r="G84" s="212"/>
      <c r="H84" s="128"/>
      <c r="I84" s="128"/>
      <c r="J84" s="373"/>
      <c r="K84" s="371"/>
      <c r="L84" s="371"/>
      <c r="M84" s="371"/>
      <c r="N84" s="371"/>
      <c r="O84" s="371"/>
    </row>
    <row r="85" spans="1:15" ht="15">
      <c r="A85" s="114"/>
      <c r="B85" s="126"/>
      <c r="C85" s="127"/>
      <c r="D85" s="212"/>
      <c r="E85" s="212"/>
      <c r="F85" s="212"/>
      <c r="G85" s="212"/>
      <c r="H85" s="128"/>
      <c r="I85" s="129"/>
      <c r="J85" s="373"/>
      <c r="K85" s="371"/>
      <c r="L85" s="371"/>
      <c r="M85" s="371"/>
      <c r="N85" s="371"/>
      <c r="O85" s="371"/>
    </row>
    <row r="86" spans="1:15" ht="15">
      <c r="A86" s="114"/>
      <c r="B86" s="126"/>
      <c r="C86" s="130"/>
      <c r="D86" s="213"/>
      <c r="E86" s="213"/>
      <c r="F86" s="213"/>
      <c r="G86" s="213"/>
      <c r="H86" s="131"/>
      <c r="I86" s="131"/>
      <c r="J86" s="373"/>
      <c r="K86" s="371"/>
      <c r="L86" s="371"/>
      <c r="M86" s="371"/>
      <c r="N86" s="371"/>
      <c r="O86" s="371"/>
    </row>
    <row r="87" spans="1:15" ht="15">
      <c r="A87" s="114"/>
      <c r="B87" s="132"/>
      <c r="C87" s="133"/>
      <c r="D87" s="214"/>
      <c r="E87" s="214"/>
      <c r="F87" s="214"/>
      <c r="G87" s="215"/>
      <c r="H87" s="131"/>
      <c r="I87" s="131"/>
      <c r="J87" s="373"/>
      <c r="K87" s="371"/>
      <c r="L87" s="371"/>
      <c r="M87" s="371"/>
      <c r="N87" s="371"/>
      <c r="O87" s="371"/>
    </row>
    <row r="88" spans="1:15" ht="15">
      <c r="A88" s="114"/>
      <c r="B88" s="132"/>
      <c r="C88" s="133"/>
      <c r="D88" s="214"/>
      <c r="E88" s="214"/>
      <c r="F88" s="214"/>
      <c r="G88" s="215"/>
      <c r="H88" s="131"/>
      <c r="I88" s="131"/>
      <c r="J88" s="373"/>
      <c r="K88" s="371"/>
      <c r="L88" s="371"/>
      <c r="M88" s="371"/>
      <c r="N88" s="371"/>
      <c r="O88" s="371"/>
    </row>
    <row r="89" spans="1:15" ht="15">
      <c r="A89" s="114"/>
      <c r="B89" s="132"/>
      <c r="C89" s="133"/>
      <c r="D89" s="214"/>
      <c r="E89" s="214"/>
      <c r="F89" s="214"/>
      <c r="G89" s="215"/>
      <c r="H89" s="131"/>
      <c r="I89" s="131"/>
      <c r="J89" s="373"/>
      <c r="K89" s="371"/>
      <c r="L89" s="371"/>
      <c r="M89" s="371"/>
      <c r="N89" s="371"/>
      <c r="O89" s="371"/>
    </row>
    <row r="90" spans="1:15" ht="15">
      <c r="A90" s="114"/>
      <c r="B90" s="132"/>
      <c r="C90" s="133"/>
      <c r="D90" s="214"/>
      <c r="E90" s="214"/>
      <c r="F90" s="214"/>
      <c r="G90" s="215"/>
      <c r="H90" s="131"/>
      <c r="I90" s="131"/>
      <c r="J90" s="373"/>
      <c r="K90" s="371"/>
      <c r="L90" s="371"/>
      <c r="M90" s="371"/>
      <c r="N90" s="371"/>
      <c r="O90" s="371"/>
    </row>
    <row r="91" spans="1:15" ht="15">
      <c r="A91" s="115"/>
      <c r="B91" s="132"/>
      <c r="C91" s="133"/>
      <c r="D91" s="214"/>
      <c r="E91" s="214"/>
      <c r="F91" s="214"/>
      <c r="G91" s="215"/>
      <c r="H91" s="131"/>
      <c r="I91" s="131"/>
      <c r="J91" s="373"/>
      <c r="K91" s="371"/>
      <c r="L91" s="371"/>
      <c r="M91" s="371"/>
      <c r="N91" s="371"/>
      <c r="O91" s="371"/>
    </row>
    <row r="92" spans="1:15" ht="15">
      <c r="A92" s="115"/>
      <c r="B92" s="132"/>
      <c r="C92" s="133"/>
      <c r="D92" s="214"/>
      <c r="E92" s="214"/>
      <c r="F92" s="214"/>
      <c r="G92" s="215"/>
      <c r="H92" s="131"/>
      <c r="I92" s="131"/>
      <c r="J92" s="373"/>
      <c r="K92" s="371"/>
      <c r="L92" s="371"/>
      <c r="M92" s="371"/>
      <c r="N92" s="371"/>
      <c r="O92" s="371"/>
    </row>
    <row r="93" spans="1:15" ht="15">
      <c r="A93" s="115"/>
      <c r="B93" s="132"/>
      <c r="C93" s="133"/>
      <c r="D93" s="214"/>
      <c r="E93" s="214"/>
      <c r="F93" s="214"/>
      <c r="G93" s="215"/>
      <c r="H93" s="131"/>
      <c r="I93" s="131"/>
      <c r="J93" s="373"/>
      <c r="K93" s="371"/>
      <c r="L93" s="371"/>
      <c r="M93" s="371"/>
      <c r="N93" s="371"/>
      <c r="O93" s="371"/>
    </row>
    <row r="94" spans="1:15" ht="15">
      <c r="A94" s="114"/>
      <c r="B94" s="132"/>
      <c r="C94" s="133"/>
      <c r="D94" s="214"/>
      <c r="E94" s="214"/>
      <c r="F94" s="214"/>
      <c r="G94" s="215"/>
      <c r="H94" s="128"/>
      <c r="I94" s="128"/>
      <c r="J94" s="373"/>
      <c r="K94" s="371"/>
      <c r="L94" s="371"/>
      <c r="M94" s="371"/>
      <c r="N94" s="371"/>
      <c r="O94" s="371"/>
    </row>
    <row r="95" spans="1:15" ht="15">
      <c r="A95" s="114"/>
      <c r="B95" s="132"/>
      <c r="C95" s="133"/>
      <c r="D95" s="214"/>
      <c r="E95" s="214"/>
      <c r="F95" s="214"/>
      <c r="G95" s="215"/>
      <c r="H95" s="128"/>
      <c r="I95" s="128"/>
      <c r="J95" s="373"/>
      <c r="K95" s="371"/>
      <c r="L95" s="371"/>
      <c r="M95" s="371"/>
      <c r="N95" s="371"/>
      <c r="O95" s="371"/>
    </row>
    <row r="96" spans="1:15" ht="15">
      <c r="A96" s="114"/>
      <c r="B96" s="132"/>
      <c r="C96" s="133"/>
      <c r="D96" s="214"/>
      <c r="E96" s="214"/>
      <c r="F96" s="214"/>
      <c r="G96" s="215"/>
      <c r="H96" s="128"/>
      <c r="I96" s="128"/>
      <c r="J96" s="373"/>
      <c r="K96" s="371"/>
      <c r="L96" s="371"/>
      <c r="M96" s="371"/>
      <c r="N96" s="371"/>
      <c r="O96" s="371"/>
    </row>
    <row r="97" spans="1:15" ht="15">
      <c r="A97" s="130"/>
      <c r="B97" s="132"/>
      <c r="C97" s="133"/>
      <c r="D97" s="214"/>
      <c r="E97" s="214"/>
      <c r="F97" s="214"/>
      <c r="G97" s="215"/>
      <c r="H97" s="129"/>
      <c r="I97" s="129"/>
      <c r="J97" s="373"/>
      <c r="K97" s="371"/>
      <c r="L97" s="371"/>
      <c r="M97" s="371"/>
      <c r="N97" s="371"/>
      <c r="O97" s="371"/>
    </row>
    <row r="98" spans="1:15" ht="15">
      <c r="A98" s="130"/>
      <c r="B98" s="132"/>
      <c r="C98" s="133"/>
      <c r="D98" s="214"/>
      <c r="E98" s="214"/>
      <c r="F98" s="214"/>
      <c r="G98" s="215"/>
      <c r="H98" s="128"/>
      <c r="I98" s="128"/>
      <c r="J98" s="373"/>
      <c r="K98" s="371"/>
      <c r="L98" s="371"/>
      <c r="M98" s="371"/>
      <c r="N98" s="371"/>
      <c r="O98" s="371"/>
    </row>
    <row r="99" spans="1:15" ht="15">
      <c r="A99" s="130"/>
      <c r="B99" s="132"/>
      <c r="C99" s="133"/>
      <c r="D99" s="214"/>
      <c r="E99" s="214"/>
      <c r="F99" s="214"/>
      <c r="G99" s="215"/>
      <c r="H99" s="131"/>
      <c r="I99" s="131"/>
      <c r="J99" s="373"/>
      <c r="K99" s="371"/>
      <c r="L99" s="371"/>
      <c r="M99" s="371"/>
      <c r="N99" s="371"/>
      <c r="O99" s="371"/>
    </row>
    <row r="100" spans="1:15" ht="15">
      <c r="A100" s="130"/>
      <c r="B100" s="132"/>
      <c r="C100" s="133"/>
      <c r="D100" s="214"/>
      <c r="E100" s="214"/>
      <c r="F100" s="214"/>
      <c r="G100" s="215"/>
      <c r="H100" s="131"/>
      <c r="I100" s="131"/>
      <c r="J100" s="373"/>
      <c r="K100" s="371"/>
      <c r="L100" s="371"/>
      <c r="M100" s="371"/>
      <c r="N100" s="371"/>
      <c r="O100" s="371"/>
    </row>
    <row r="101" spans="1:15" ht="15">
      <c r="A101" s="130"/>
      <c r="B101" s="132"/>
      <c r="C101" s="133"/>
      <c r="D101" s="214"/>
      <c r="E101" s="214"/>
      <c r="F101" s="214"/>
      <c r="G101" s="215"/>
      <c r="H101" s="131"/>
      <c r="I101" s="131"/>
      <c r="J101" s="373"/>
      <c r="K101" s="371"/>
      <c r="L101" s="371"/>
      <c r="M101" s="371"/>
      <c r="N101" s="371"/>
      <c r="O101" s="371"/>
    </row>
    <row r="102" spans="1:15" ht="15">
      <c r="A102" s="130"/>
      <c r="B102" s="132"/>
      <c r="C102" s="133"/>
      <c r="D102" s="214"/>
      <c r="E102" s="214"/>
      <c r="F102" s="214"/>
      <c r="G102" s="215"/>
      <c r="H102" s="131"/>
      <c r="I102" s="131"/>
      <c r="J102" s="373"/>
      <c r="K102" s="371"/>
      <c r="L102" s="371"/>
      <c r="M102" s="371"/>
      <c r="N102" s="371"/>
      <c r="O102" s="371"/>
    </row>
    <row r="103" spans="1:15" ht="15">
      <c r="A103" s="130"/>
      <c r="B103" s="132"/>
      <c r="C103" s="133"/>
      <c r="D103" s="214"/>
      <c r="E103" s="214"/>
      <c r="F103" s="214"/>
      <c r="G103" s="215"/>
      <c r="H103" s="131"/>
      <c r="I103" s="131"/>
      <c r="J103" s="373"/>
      <c r="K103" s="371"/>
      <c r="L103" s="371"/>
      <c r="M103" s="371"/>
      <c r="N103" s="371"/>
      <c r="O103" s="371"/>
    </row>
    <row r="104" spans="1:15" ht="15">
      <c r="A104" s="130"/>
      <c r="B104" s="132"/>
      <c r="C104" s="133"/>
      <c r="D104" s="214"/>
      <c r="E104" s="214"/>
      <c r="F104" s="214"/>
      <c r="G104" s="215"/>
      <c r="H104" s="131"/>
      <c r="I104" s="131"/>
      <c r="J104" s="373"/>
      <c r="K104" s="371"/>
      <c r="L104" s="371"/>
      <c r="M104" s="371"/>
      <c r="N104" s="371"/>
      <c r="O104" s="371"/>
    </row>
    <row r="105" spans="1:15" ht="15">
      <c r="A105" s="130"/>
      <c r="B105" s="132"/>
      <c r="C105" s="133"/>
      <c r="D105" s="214"/>
      <c r="E105" s="214"/>
      <c r="F105" s="214"/>
      <c r="G105" s="215"/>
      <c r="H105" s="131"/>
      <c r="I105" s="131"/>
      <c r="J105" s="373"/>
      <c r="K105" s="371"/>
      <c r="L105" s="371"/>
      <c r="M105" s="371"/>
      <c r="N105" s="371"/>
      <c r="O105" s="371"/>
    </row>
    <row r="106" spans="1:15" ht="15">
      <c r="A106" s="130"/>
      <c r="B106" s="132"/>
      <c r="C106" s="133"/>
      <c r="D106" s="214"/>
      <c r="E106" s="214"/>
      <c r="F106" s="214"/>
      <c r="G106" s="215"/>
      <c r="H106" s="131"/>
      <c r="I106" s="131"/>
      <c r="J106" s="373"/>
      <c r="K106" s="371"/>
      <c r="L106" s="371"/>
      <c r="M106" s="371"/>
      <c r="N106" s="371"/>
      <c r="O106" s="371"/>
    </row>
    <row r="107" spans="1:15" ht="15">
      <c r="A107" s="130"/>
      <c r="B107" s="132"/>
      <c r="C107" s="133"/>
      <c r="D107" s="214"/>
      <c r="E107" s="214"/>
      <c r="F107" s="214"/>
      <c r="G107" s="215"/>
      <c r="H107" s="131"/>
      <c r="I107" s="131"/>
      <c r="J107" s="373"/>
      <c r="K107" s="371"/>
      <c r="L107" s="371"/>
      <c r="M107" s="371"/>
      <c r="N107" s="371"/>
      <c r="O107" s="371"/>
    </row>
    <row r="108" spans="1:15" ht="15">
      <c r="A108" s="130"/>
      <c r="B108" s="132"/>
      <c r="C108" s="133"/>
      <c r="D108" s="214"/>
      <c r="E108" s="214"/>
      <c r="F108" s="214"/>
      <c r="G108" s="215"/>
      <c r="H108" s="128"/>
      <c r="I108" s="128"/>
      <c r="J108" s="373"/>
      <c r="K108" s="371"/>
      <c r="L108" s="371"/>
      <c r="M108" s="371"/>
      <c r="N108" s="371"/>
      <c r="O108" s="371"/>
    </row>
    <row r="109" spans="1:15" ht="15">
      <c r="A109" s="130"/>
      <c r="B109" s="132"/>
      <c r="C109" s="133"/>
      <c r="D109" s="214"/>
      <c r="E109" s="214"/>
      <c r="F109" s="214"/>
      <c r="G109" s="215"/>
      <c r="H109" s="131"/>
      <c r="I109" s="131"/>
      <c r="J109" s="373"/>
      <c r="K109" s="371"/>
      <c r="L109" s="371"/>
      <c r="M109" s="371"/>
      <c r="N109" s="371"/>
      <c r="O109" s="371"/>
    </row>
    <row r="110" spans="1:15" ht="15">
      <c r="A110" s="130"/>
      <c r="B110" s="132"/>
      <c r="C110" s="133"/>
      <c r="D110" s="214"/>
      <c r="E110" s="214"/>
      <c r="F110" s="214"/>
      <c r="G110" s="215"/>
      <c r="H110" s="131"/>
      <c r="I110" s="131"/>
      <c r="J110" s="373"/>
      <c r="K110" s="371"/>
      <c r="L110" s="371"/>
      <c r="M110" s="371"/>
      <c r="N110" s="371"/>
      <c r="O110" s="371"/>
    </row>
    <row r="111" spans="1:15" ht="15">
      <c r="A111" s="130"/>
      <c r="B111" s="132"/>
      <c r="C111" s="133"/>
      <c r="D111" s="214"/>
      <c r="E111" s="214"/>
      <c r="F111" s="214"/>
      <c r="G111" s="215"/>
      <c r="H111" s="134"/>
      <c r="I111" s="134"/>
      <c r="J111" s="373"/>
      <c r="K111" s="371"/>
      <c r="L111" s="371"/>
      <c r="M111" s="371"/>
      <c r="N111" s="371"/>
      <c r="O111" s="371"/>
    </row>
    <row r="112" spans="1:15" ht="15">
      <c r="A112" s="130"/>
      <c r="B112" s="132"/>
      <c r="C112" s="133"/>
      <c r="D112" s="214"/>
      <c r="E112" s="214"/>
      <c r="F112" s="214"/>
      <c r="G112" s="215"/>
      <c r="H112" s="134"/>
      <c r="I112" s="134"/>
      <c r="J112" s="373"/>
      <c r="K112" s="371"/>
      <c r="L112" s="371"/>
      <c r="M112" s="371"/>
      <c r="N112" s="371"/>
      <c r="O112" s="371"/>
    </row>
    <row r="113" spans="1:15" ht="15">
      <c r="A113" s="130"/>
      <c r="B113" s="132"/>
      <c r="C113" s="133"/>
      <c r="D113" s="214"/>
      <c r="E113" s="214"/>
      <c r="F113" s="214"/>
      <c r="G113" s="215"/>
      <c r="H113" s="134"/>
      <c r="I113" s="134"/>
      <c r="J113" s="373"/>
      <c r="K113" s="371"/>
      <c r="L113" s="371"/>
      <c r="M113" s="371"/>
      <c r="N113" s="371"/>
      <c r="O113" s="371"/>
    </row>
    <row r="114" spans="1:15" ht="15">
      <c r="A114" s="130"/>
      <c r="B114" s="132"/>
      <c r="C114" s="133"/>
      <c r="D114" s="214"/>
      <c r="E114" s="214"/>
      <c r="F114" s="214"/>
      <c r="G114" s="215"/>
      <c r="H114" s="128"/>
      <c r="I114" s="128"/>
      <c r="J114" s="373"/>
      <c r="K114" s="371"/>
      <c r="L114" s="371"/>
      <c r="M114" s="371"/>
      <c r="N114" s="371"/>
      <c r="O114" s="371"/>
    </row>
    <row r="115" spans="1:15" ht="15">
      <c r="A115" s="130"/>
      <c r="B115" s="132"/>
      <c r="C115" s="133"/>
      <c r="D115" s="214"/>
      <c r="E115" s="214"/>
      <c r="F115" s="214"/>
      <c r="G115" s="215"/>
      <c r="H115" s="128"/>
      <c r="I115" s="128"/>
      <c r="J115" s="373"/>
      <c r="K115" s="371"/>
      <c r="L115" s="371"/>
      <c r="M115" s="371"/>
      <c r="N115" s="371"/>
      <c r="O115" s="371"/>
    </row>
    <row r="116" spans="1:15" ht="15">
      <c r="A116" s="130"/>
      <c r="B116" s="132"/>
      <c r="C116" s="133"/>
      <c r="D116" s="214"/>
      <c r="E116" s="214"/>
      <c r="F116" s="214"/>
      <c r="G116" s="215"/>
      <c r="H116" s="128"/>
      <c r="I116" s="128"/>
      <c r="J116" s="373"/>
      <c r="K116" s="371"/>
      <c r="L116" s="371"/>
      <c r="M116" s="371"/>
      <c r="N116" s="371"/>
      <c r="O116" s="371"/>
    </row>
    <row r="117" spans="1:15" ht="15">
      <c r="A117" s="130"/>
      <c r="B117" s="132"/>
      <c r="C117" s="133"/>
      <c r="D117" s="214"/>
      <c r="E117" s="214"/>
      <c r="F117" s="214"/>
      <c r="G117" s="215"/>
      <c r="H117" s="128"/>
      <c r="I117" s="127"/>
      <c r="J117" s="373"/>
      <c r="K117" s="371"/>
      <c r="L117" s="371"/>
      <c r="M117" s="371"/>
      <c r="N117" s="371"/>
      <c r="O117" s="371"/>
    </row>
    <row r="118" spans="1:15" ht="15">
      <c r="A118" s="130"/>
      <c r="B118" s="132"/>
      <c r="C118" s="133"/>
      <c r="D118" s="214"/>
      <c r="E118" s="214"/>
      <c r="F118" s="214"/>
      <c r="G118" s="215"/>
      <c r="H118" s="128"/>
      <c r="I118" s="127"/>
      <c r="J118" s="373"/>
      <c r="K118" s="371"/>
      <c r="L118" s="371"/>
      <c r="M118" s="371"/>
      <c r="N118" s="371"/>
      <c r="O118" s="371"/>
    </row>
    <row r="119" spans="1:15" ht="15">
      <c r="A119" s="130"/>
      <c r="B119" s="132"/>
      <c r="C119" s="133"/>
      <c r="D119" s="214"/>
      <c r="E119" s="214"/>
      <c r="F119" s="214"/>
      <c r="G119" s="215"/>
      <c r="H119" s="127"/>
      <c r="I119" s="127"/>
      <c r="J119" s="373"/>
      <c r="K119" s="371"/>
      <c r="L119" s="371"/>
      <c r="M119" s="371"/>
      <c r="N119" s="371"/>
      <c r="O119" s="371"/>
    </row>
    <row r="120" spans="1:15" ht="15">
      <c r="A120" s="130"/>
      <c r="B120" s="132"/>
      <c r="C120" s="133"/>
      <c r="D120" s="214"/>
      <c r="E120" s="214"/>
      <c r="F120" s="214"/>
      <c r="G120" s="215"/>
      <c r="H120" s="127"/>
      <c r="I120" s="127"/>
      <c r="J120" s="373"/>
      <c r="K120" s="371"/>
      <c r="L120" s="371"/>
      <c r="M120" s="371"/>
      <c r="N120" s="371"/>
      <c r="O120" s="371"/>
    </row>
    <row r="121" spans="1:15" ht="15">
      <c r="A121" s="130"/>
      <c r="B121" s="132"/>
      <c r="C121" s="133"/>
      <c r="D121" s="214"/>
      <c r="E121" s="214"/>
      <c r="F121" s="214"/>
      <c r="G121" s="215"/>
      <c r="H121" s="127"/>
      <c r="I121" s="127"/>
      <c r="J121" s="373"/>
      <c r="K121" s="371"/>
      <c r="L121" s="371"/>
      <c r="M121" s="371"/>
      <c r="N121" s="371"/>
      <c r="O121" s="371"/>
    </row>
    <row r="122" spans="1:15" ht="15">
      <c r="A122" s="130"/>
      <c r="B122" s="132"/>
      <c r="C122" s="133"/>
      <c r="D122" s="214"/>
      <c r="E122" s="214"/>
      <c r="F122" s="214"/>
      <c r="G122" s="215"/>
      <c r="H122" s="127"/>
      <c r="I122" s="127"/>
      <c r="J122" s="373"/>
      <c r="K122" s="371"/>
      <c r="L122" s="371"/>
      <c r="M122" s="371"/>
      <c r="N122" s="371"/>
      <c r="O122" s="371"/>
    </row>
    <row r="123" spans="1:15" ht="15">
      <c r="A123" s="130"/>
      <c r="B123" s="132"/>
      <c r="C123" s="133"/>
      <c r="D123" s="214"/>
      <c r="E123" s="214"/>
      <c r="F123" s="214"/>
      <c r="G123" s="215"/>
      <c r="H123" s="127"/>
      <c r="I123" s="127"/>
      <c r="J123" s="373"/>
      <c r="K123" s="371"/>
      <c r="L123" s="371"/>
      <c r="M123" s="371"/>
      <c r="N123" s="371"/>
      <c r="O123" s="371"/>
    </row>
    <row r="124" spans="1:15" ht="15">
      <c r="A124" s="130"/>
      <c r="B124" s="132"/>
      <c r="C124" s="133"/>
      <c r="D124" s="214"/>
      <c r="E124" s="214"/>
      <c r="F124" s="214"/>
      <c r="G124" s="215"/>
      <c r="H124" s="127"/>
      <c r="I124" s="127"/>
      <c r="J124" s="373"/>
      <c r="K124" s="371"/>
      <c r="L124" s="371"/>
      <c r="M124" s="371"/>
      <c r="N124" s="371"/>
      <c r="O124" s="371"/>
    </row>
    <row r="125" spans="1:15" ht="15">
      <c r="A125" s="130"/>
      <c r="B125" s="132"/>
      <c r="C125" s="133"/>
      <c r="D125" s="214"/>
      <c r="E125" s="214"/>
      <c r="F125" s="214"/>
      <c r="G125" s="215"/>
      <c r="H125" s="127"/>
      <c r="I125" s="127"/>
      <c r="J125" s="373"/>
      <c r="K125" s="371"/>
      <c r="L125" s="371"/>
      <c r="M125" s="371"/>
      <c r="N125" s="371"/>
      <c r="O125" s="371"/>
    </row>
    <row r="126" spans="1:15" ht="15">
      <c r="A126" s="130"/>
      <c r="B126" s="132"/>
      <c r="C126" s="133"/>
      <c r="D126" s="214"/>
      <c r="E126" s="214"/>
      <c r="F126" s="214"/>
      <c r="G126" s="215"/>
      <c r="H126" s="127"/>
      <c r="I126" s="127"/>
      <c r="J126" s="373"/>
      <c r="K126" s="371"/>
      <c r="L126" s="371"/>
      <c r="M126" s="371"/>
      <c r="N126" s="371"/>
      <c r="O126" s="371"/>
    </row>
    <row r="127" spans="1:15" ht="15">
      <c r="A127" s="130"/>
      <c r="B127" s="132"/>
      <c r="C127" s="133"/>
      <c r="D127" s="214"/>
      <c r="E127" s="214"/>
      <c r="F127" s="214"/>
      <c r="G127" s="215"/>
      <c r="H127" s="127"/>
      <c r="I127" s="127"/>
      <c r="J127" s="373"/>
      <c r="K127" s="371"/>
      <c r="L127" s="371"/>
      <c r="M127" s="371"/>
      <c r="N127" s="371"/>
      <c r="O127" s="371"/>
    </row>
    <row r="128" spans="1:15" ht="15">
      <c r="A128" s="130"/>
      <c r="B128" s="132"/>
      <c r="C128" s="133"/>
      <c r="D128" s="214"/>
      <c r="E128" s="214"/>
      <c r="F128" s="214"/>
      <c r="G128" s="215"/>
      <c r="H128" s="127"/>
      <c r="I128" s="127"/>
      <c r="J128" s="373"/>
      <c r="K128" s="371"/>
      <c r="L128" s="371"/>
      <c r="M128" s="371"/>
      <c r="N128" s="371"/>
      <c r="O128" s="371"/>
    </row>
    <row r="129" spans="1:15" ht="15">
      <c r="A129" s="130"/>
      <c r="B129" s="132"/>
      <c r="C129" s="133"/>
      <c r="D129" s="214"/>
      <c r="E129" s="214"/>
      <c r="F129" s="214"/>
      <c r="G129" s="215"/>
      <c r="H129" s="127"/>
      <c r="I129" s="127"/>
      <c r="J129" s="373"/>
      <c r="K129" s="371"/>
      <c r="L129" s="371"/>
      <c r="M129" s="371"/>
      <c r="N129" s="371"/>
      <c r="O129" s="371"/>
    </row>
    <row r="130" spans="1:15" ht="15">
      <c r="A130" s="130"/>
      <c r="B130" s="132"/>
      <c r="C130" s="133"/>
      <c r="D130" s="214"/>
      <c r="E130" s="214"/>
      <c r="F130" s="214"/>
      <c r="G130" s="215"/>
      <c r="H130" s="127"/>
      <c r="I130" s="127"/>
      <c r="J130" s="373"/>
      <c r="K130" s="371"/>
      <c r="L130" s="371"/>
      <c r="M130" s="371"/>
      <c r="N130" s="371"/>
      <c r="O130" s="371"/>
    </row>
    <row r="131" spans="1:15" ht="15">
      <c r="A131" s="130"/>
      <c r="B131" s="132"/>
      <c r="C131" s="133"/>
      <c r="D131" s="214"/>
      <c r="E131" s="214"/>
      <c r="F131" s="214"/>
      <c r="G131" s="215"/>
      <c r="H131" s="127"/>
      <c r="I131" s="127"/>
      <c r="J131" s="373"/>
      <c r="K131" s="371"/>
      <c r="L131" s="371"/>
      <c r="M131" s="371"/>
      <c r="N131" s="371"/>
      <c r="O131" s="371"/>
    </row>
    <row r="132" spans="1:15" ht="15">
      <c r="A132" s="130"/>
      <c r="B132" s="132"/>
      <c r="C132" s="133"/>
      <c r="D132" s="214"/>
      <c r="E132" s="214"/>
      <c r="F132" s="214"/>
      <c r="G132" s="215"/>
      <c r="H132" s="127"/>
      <c r="I132" s="127"/>
      <c r="J132" s="373"/>
      <c r="K132" s="371"/>
      <c r="L132" s="371"/>
      <c r="M132" s="371"/>
      <c r="N132" s="371"/>
      <c r="O132" s="371"/>
    </row>
    <row r="133" spans="1:15" ht="15">
      <c r="A133" s="130"/>
      <c r="B133" s="132"/>
      <c r="C133" s="133"/>
      <c r="D133" s="214"/>
      <c r="E133" s="214"/>
      <c r="F133" s="214"/>
      <c r="G133" s="215"/>
      <c r="H133" s="127"/>
      <c r="I133" s="127"/>
      <c r="J133" s="373"/>
      <c r="K133" s="371"/>
      <c r="L133" s="371"/>
      <c r="M133" s="371"/>
      <c r="N133" s="371"/>
      <c r="O133" s="371"/>
    </row>
    <row r="134" spans="1:15" ht="15">
      <c r="A134" s="130"/>
      <c r="B134" s="132"/>
      <c r="C134" s="133"/>
      <c r="D134" s="214"/>
      <c r="E134" s="214"/>
      <c r="F134" s="214"/>
      <c r="G134" s="215"/>
      <c r="H134" s="127"/>
      <c r="I134" s="127"/>
      <c r="J134" s="373"/>
      <c r="K134" s="371"/>
      <c r="L134" s="371"/>
      <c r="M134" s="371"/>
      <c r="N134" s="371"/>
      <c r="O134" s="371"/>
    </row>
    <row r="135" spans="1:15" ht="15">
      <c r="A135" s="130"/>
      <c r="B135" s="132"/>
      <c r="C135" s="133"/>
      <c r="D135" s="214"/>
      <c r="E135" s="214"/>
      <c r="F135" s="214"/>
      <c r="G135" s="215"/>
      <c r="H135" s="127"/>
      <c r="I135" s="127"/>
      <c r="J135" s="373"/>
      <c r="K135" s="371"/>
      <c r="L135" s="371"/>
      <c r="M135" s="371"/>
      <c r="N135" s="371"/>
      <c r="O135" s="371"/>
    </row>
    <row r="136" spans="1:15" ht="15">
      <c r="A136" s="130"/>
      <c r="B136" s="132"/>
      <c r="C136" s="133"/>
      <c r="D136" s="214"/>
      <c r="E136" s="214"/>
      <c r="F136" s="214"/>
      <c r="G136" s="215"/>
      <c r="H136" s="127"/>
      <c r="I136" s="127"/>
      <c r="J136" s="373"/>
      <c r="K136" s="371"/>
      <c r="L136" s="371"/>
      <c r="M136" s="371"/>
      <c r="N136" s="371"/>
      <c r="O136" s="371"/>
    </row>
    <row r="137" spans="1:15" ht="15">
      <c r="A137" s="130"/>
      <c r="B137" s="132"/>
      <c r="C137" s="133"/>
      <c r="D137" s="214"/>
      <c r="E137" s="214"/>
      <c r="F137" s="214"/>
      <c r="G137" s="215"/>
      <c r="H137" s="127"/>
      <c r="I137" s="127"/>
      <c r="J137" s="373"/>
      <c r="K137" s="371"/>
      <c r="L137" s="371"/>
      <c r="M137" s="371"/>
      <c r="N137" s="371"/>
      <c r="O137" s="371"/>
    </row>
    <row r="138" spans="1:15" ht="15">
      <c r="A138" s="130"/>
      <c r="B138" s="132"/>
      <c r="C138" s="133"/>
      <c r="D138" s="214"/>
      <c r="E138" s="214"/>
      <c r="F138" s="214"/>
      <c r="G138" s="215"/>
      <c r="H138" s="127"/>
      <c r="I138" s="127"/>
      <c r="J138" s="373"/>
      <c r="K138" s="371"/>
      <c r="L138" s="371"/>
      <c r="M138" s="371"/>
      <c r="N138" s="371"/>
      <c r="O138" s="371"/>
    </row>
    <row r="139" spans="1:15" ht="15">
      <c r="A139" s="130"/>
      <c r="B139" s="132"/>
      <c r="C139" s="133"/>
      <c r="D139" s="214"/>
      <c r="E139" s="214"/>
      <c r="F139" s="214"/>
      <c r="G139" s="215"/>
      <c r="H139" s="127"/>
      <c r="I139" s="127"/>
      <c r="J139" s="373"/>
      <c r="K139" s="371"/>
      <c r="L139" s="371"/>
      <c r="M139" s="371"/>
      <c r="N139" s="371"/>
      <c r="O139" s="371"/>
    </row>
    <row r="140" spans="1:15" ht="15">
      <c r="A140" s="130"/>
      <c r="B140" s="132"/>
      <c r="C140" s="133"/>
      <c r="D140" s="214"/>
      <c r="E140" s="214"/>
      <c r="F140" s="214"/>
      <c r="G140" s="215"/>
      <c r="H140" s="127"/>
      <c r="I140" s="127"/>
      <c r="J140" s="373"/>
      <c r="K140" s="371"/>
      <c r="L140" s="371"/>
      <c r="M140" s="371"/>
      <c r="N140" s="371"/>
      <c r="O140" s="371"/>
    </row>
    <row r="141" spans="1:15" ht="15">
      <c r="A141" s="130"/>
      <c r="B141" s="132"/>
      <c r="C141" s="133"/>
      <c r="D141" s="214"/>
      <c r="E141" s="214"/>
      <c r="F141" s="214"/>
      <c r="G141" s="215"/>
      <c r="H141" s="127"/>
      <c r="I141" s="127"/>
      <c r="J141" s="373"/>
      <c r="K141" s="371"/>
      <c r="L141" s="371"/>
      <c r="M141" s="371"/>
      <c r="N141" s="371"/>
      <c r="O141" s="371"/>
    </row>
    <row r="142" spans="1:15" ht="15">
      <c r="A142" s="130"/>
      <c r="B142" s="133"/>
      <c r="C142" s="133"/>
      <c r="D142" s="214"/>
      <c r="E142" s="214"/>
      <c r="F142" s="214"/>
      <c r="G142" s="215"/>
      <c r="H142" s="127"/>
      <c r="I142" s="127"/>
      <c r="J142" s="133"/>
      <c r="K142" s="133"/>
      <c r="L142" s="133"/>
      <c r="M142" s="133"/>
      <c r="N142" s="133"/>
      <c r="O142" s="133"/>
    </row>
    <row r="143" spans="1:15" ht="15">
      <c r="A143" s="130"/>
      <c r="B143" s="133"/>
      <c r="C143" s="133"/>
      <c r="D143" s="214"/>
      <c r="E143" s="214"/>
      <c r="F143" s="214"/>
      <c r="G143" s="215"/>
      <c r="H143" s="127"/>
      <c r="I143" s="127"/>
      <c r="J143" s="133"/>
      <c r="K143" s="133"/>
      <c r="L143" s="133"/>
      <c r="M143" s="133"/>
      <c r="N143" s="133"/>
      <c r="O143" s="133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zoomScalePageLayoutView="0" workbookViewId="0" topLeftCell="A40">
      <selection activeCell="K27" sqref="K27"/>
    </sheetView>
  </sheetViews>
  <sheetFormatPr defaultColWidth="9.140625" defaultRowHeight="12.75"/>
  <cols>
    <col min="1" max="1" width="3.57421875" style="0" customWidth="1"/>
  </cols>
  <sheetData>
    <row r="1" spans="1:20" ht="16.5">
      <c r="A1" s="165"/>
      <c r="B1" s="389" t="s">
        <v>97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1"/>
      <c r="O1" s="385" t="s">
        <v>101</v>
      </c>
      <c r="P1" s="386"/>
      <c r="Q1" s="386"/>
      <c r="R1" s="386"/>
      <c r="S1" s="386"/>
      <c r="T1" s="386"/>
    </row>
    <row r="2" spans="1:20" ht="15">
      <c r="A2" s="165"/>
      <c r="B2" s="392" t="s">
        <v>102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387" t="s">
        <v>113</v>
      </c>
      <c r="P2" s="386"/>
      <c r="Q2" s="386"/>
      <c r="R2" s="386"/>
      <c r="S2" s="386"/>
      <c r="T2" s="386"/>
    </row>
    <row r="3" spans="1:20" ht="15">
      <c r="A3" s="165"/>
      <c r="B3" s="388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4"/>
      <c r="O3" s="388"/>
      <c r="P3" s="386"/>
      <c r="Q3" s="386"/>
      <c r="R3" s="386"/>
      <c r="S3" s="386"/>
      <c r="T3" s="386"/>
    </row>
    <row r="4" spans="1:20" ht="15">
      <c r="A4" s="165"/>
      <c r="B4" s="166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388"/>
      <c r="P4" s="386"/>
      <c r="Q4" s="386"/>
      <c r="R4" s="386"/>
      <c r="S4" s="386"/>
      <c r="T4" s="386"/>
    </row>
    <row r="5" spans="1:20" ht="15">
      <c r="A5" s="165"/>
      <c r="B5" s="16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388"/>
      <c r="P5" s="386"/>
      <c r="Q5" s="386"/>
      <c r="R5" s="386"/>
      <c r="S5" s="386"/>
      <c r="T5" s="386"/>
    </row>
    <row r="6" spans="1:20" ht="15">
      <c r="A6" s="165"/>
      <c r="B6" s="166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388"/>
      <c r="P6" s="386"/>
      <c r="Q6" s="386"/>
      <c r="R6" s="386"/>
      <c r="S6" s="386"/>
      <c r="T6" s="386"/>
    </row>
    <row r="7" spans="1:20" ht="15">
      <c r="A7" s="165"/>
      <c r="B7" s="166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388"/>
      <c r="P7" s="386"/>
      <c r="Q7" s="386"/>
      <c r="R7" s="386"/>
      <c r="S7" s="386"/>
      <c r="T7" s="386"/>
    </row>
    <row r="8" spans="1:20" ht="15">
      <c r="A8" s="165"/>
      <c r="B8" s="166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388"/>
      <c r="P8" s="386"/>
      <c r="Q8" s="386"/>
      <c r="R8" s="386"/>
      <c r="S8" s="386"/>
      <c r="T8" s="386"/>
    </row>
    <row r="9" spans="1:20" ht="15">
      <c r="A9" s="165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388"/>
      <c r="P9" s="386"/>
      <c r="Q9" s="386"/>
      <c r="R9" s="386"/>
      <c r="S9" s="386"/>
      <c r="T9" s="386"/>
    </row>
    <row r="10" spans="1:20" ht="15">
      <c r="A10" s="165"/>
      <c r="B10" s="166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388"/>
      <c r="P10" s="386"/>
      <c r="Q10" s="386"/>
      <c r="R10" s="386"/>
      <c r="S10" s="386"/>
      <c r="T10" s="386"/>
    </row>
    <row r="11" spans="1:20" ht="15">
      <c r="A11" s="165"/>
      <c r="B11" s="166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388"/>
      <c r="P11" s="386"/>
      <c r="Q11" s="386"/>
      <c r="R11" s="386"/>
      <c r="S11" s="386"/>
      <c r="T11" s="386"/>
    </row>
    <row r="12" spans="1:20" ht="15">
      <c r="A12" s="165"/>
      <c r="B12" s="166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388"/>
      <c r="P12" s="386"/>
      <c r="Q12" s="386"/>
      <c r="R12" s="386"/>
      <c r="S12" s="386"/>
      <c r="T12" s="386"/>
    </row>
    <row r="13" spans="1:20" ht="15">
      <c r="A13" s="165"/>
      <c r="B13" s="166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388"/>
      <c r="P13" s="386"/>
      <c r="Q13" s="386"/>
      <c r="R13" s="386"/>
      <c r="S13" s="386"/>
      <c r="T13" s="386"/>
    </row>
    <row r="14" spans="1:20" ht="15">
      <c r="A14" s="165"/>
      <c r="B14" s="16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388"/>
      <c r="P14" s="386"/>
      <c r="Q14" s="386"/>
      <c r="R14" s="386"/>
      <c r="S14" s="386"/>
      <c r="T14" s="386"/>
    </row>
    <row r="15" spans="1:20" ht="15">
      <c r="A15" s="165"/>
      <c r="B15" s="166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388"/>
      <c r="P15" s="386"/>
      <c r="Q15" s="386"/>
      <c r="R15" s="386"/>
      <c r="S15" s="386"/>
      <c r="T15" s="386"/>
    </row>
    <row r="16" spans="1:20" ht="15">
      <c r="A16" s="165"/>
      <c r="B16" s="16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388"/>
      <c r="P16" s="386"/>
      <c r="Q16" s="386"/>
      <c r="R16" s="386"/>
      <c r="S16" s="386"/>
      <c r="T16" s="386"/>
    </row>
    <row r="17" spans="1:20" ht="1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388"/>
      <c r="P17" s="386"/>
      <c r="Q17" s="386"/>
      <c r="R17" s="386"/>
      <c r="S17" s="386"/>
      <c r="T17" s="386"/>
    </row>
    <row r="18" spans="1:20" ht="15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388"/>
      <c r="P18" s="386"/>
      <c r="Q18" s="386"/>
      <c r="R18" s="386"/>
      <c r="S18" s="386"/>
      <c r="T18" s="386"/>
    </row>
    <row r="19" spans="1:20" ht="1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388"/>
      <c r="P19" s="386"/>
      <c r="Q19" s="386"/>
      <c r="R19" s="386"/>
      <c r="S19" s="386"/>
      <c r="T19" s="386"/>
    </row>
    <row r="20" spans="1:20" ht="1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388"/>
      <c r="P20" s="386"/>
      <c r="Q20" s="386"/>
      <c r="R20" s="386"/>
      <c r="S20" s="386"/>
      <c r="T20" s="386"/>
    </row>
    <row r="21" spans="1:20" ht="1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388"/>
      <c r="P21" s="386"/>
      <c r="Q21" s="386"/>
      <c r="R21" s="386"/>
      <c r="S21" s="386"/>
      <c r="T21" s="386"/>
    </row>
    <row r="22" spans="1:20" ht="1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388"/>
      <c r="P22" s="386"/>
      <c r="Q22" s="386"/>
      <c r="R22" s="386"/>
      <c r="S22" s="386"/>
      <c r="T22" s="386"/>
    </row>
    <row r="23" spans="1:20" ht="1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388"/>
      <c r="P23" s="386"/>
      <c r="Q23" s="386"/>
      <c r="R23" s="386"/>
      <c r="S23" s="386"/>
      <c r="T23" s="386"/>
    </row>
    <row r="24" spans="1:20" ht="1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388"/>
      <c r="P24" s="386"/>
      <c r="Q24" s="386"/>
      <c r="R24" s="386"/>
      <c r="S24" s="386"/>
      <c r="T24" s="386"/>
    </row>
    <row r="25" spans="1:20" ht="1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388"/>
      <c r="P25" s="386"/>
      <c r="Q25" s="386"/>
      <c r="R25" s="386"/>
      <c r="S25" s="386"/>
      <c r="T25" s="386"/>
    </row>
    <row r="26" spans="1:20" ht="1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388"/>
      <c r="P26" s="386"/>
      <c r="Q26" s="386"/>
      <c r="R26" s="386"/>
      <c r="S26" s="386"/>
      <c r="T26" s="386"/>
    </row>
    <row r="27" spans="1:20" ht="1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388"/>
      <c r="P27" s="386"/>
      <c r="Q27" s="386"/>
      <c r="R27" s="386"/>
      <c r="S27" s="386"/>
      <c r="T27" s="386"/>
    </row>
    <row r="28" spans="1:20" ht="1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388"/>
      <c r="P28" s="386"/>
      <c r="Q28" s="386"/>
      <c r="R28" s="386"/>
      <c r="S28" s="386"/>
      <c r="T28" s="386"/>
    </row>
    <row r="29" spans="1:20" ht="15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388"/>
      <c r="P29" s="386"/>
      <c r="Q29" s="386"/>
      <c r="R29" s="386"/>
      <c r="S29" s="386"/>
      <c r="T29" s="386"/>
    </row>
    <row r="30" spans="1:20" ht="15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388"/>
      <c r="P30" s="386"/>
      <c r="Q30" s="386"/>
      <c r="R30" s="386"/>
      <c r="S30" s="386"/>
      <c r="T30" s="386"/>
    </row>
    <row r="31" spans="1:20" ht="15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388"/>
      <c r="P31" s="386"/>
      <c r="Q31" s="386"/>
      <c r="R31" s="386"/>
      <c r="S31" s="386"/>
      <c r="T31" s="386"/>
    </row>
    <row r="32" spans="1:20" ht="15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388"/>
      <c r="P32" s="386"/>
      <c r="Q32" s="386"/>
      <c r="R32" s="386"/>
      <c r="S32" s="386"/>
      <c r="T32" s="386"/>
    </row>
    <row r="33" spans="1:20" ht="15">
      <c r="A33" s="167"/>
      <c r="B33" s="166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388"/>
      <c r="P33" s="386"/>
      <c r="Q33" s="386"/>
      <c r="R33" s="386"/>
      <c r="S33" s="386"/>
      <c r="T33" s="386"/>
    </row>
    <row r="34" spans="1:20" ht="15">
      <c r="A34" s="167"/>
      <c r="B34" s="166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388"/>
      <c r="P34" s="386"/>
      <c r="Q34" s="386"/>
      <c r="R34" s="386"/>
      <c r="S34" s="386"/>
      <c r="T34" s="386"/>
    </row>
    <row r="35" spans="1:20" ht="15">
      <c r="A35" s="167"/>
      <c r="B35" s="166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388"/>
      <c r="P35" s="386"/>
      <c r="Q35" s="386"/>
      <c r="R35" s="386"/>
      <c r="S35" s="386"/>
      <c r="T35" s="386"/>
    </row>
    <row r="36" spans="1:20" ht="15">
      <c r="A36" s="167"/>
      <c r="B36" s="166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388"/>
      <c r="P36" s="386"/>
      <c r="Q36" s="386"/>
      <c r="R36" s="386"/>
      <c r="S36" s="386"/>
      <c r="T36" s="386"/>
    </row>
    <row r="37" spans="1:20" ht="15">
      <c r="A37" s="167"/>
      <c r="B37" s="166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388"/>
      <c r="P37" s="386"/>
      <c r="Q37" s="386"/>
      <c r="R37" s="386"/>
      <c r="S37" s="386"/>
      <c r="T37" s="386"/>
    </row>
    <row r="38" spans="1:20" ht="15">
      <c r="A38" s="167"/>
      <c r="B38" s="166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388"/>
      <c r="P38" s="386"/>
      <c r="Q38" s="386"/>
      <c r="R38" s="386"/>
      <c r="S38" s="386"/>
      <c r="T38" s="386"/>
    </row>
    <row r="39" spans="1:20" ht="15">
      <c r="A39" s="167"/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388"/>
      <c r="P39" s="386"/>
      <c r="Q39" s="386"/>
      <c r="R39" s="386"/>
      <c r="S39" s="386"/>
      <c r="T39" s="386"/>
    </row>
    <row r="40" spans="1:20" ht="15">
      <c r="A40" s="167"/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388"/>
      <c r="P40" s="386"/>
      <c r="Q40" s="386"/>
      <c r="R40" s="386"/>
      <c r="S40" s="386"/>
      <c r="T40" s="386"/>
    </row>
    <row r="41" spans="1:20" ht="15">
      <c r="A41" s="167"/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388"/>
      <c r="P41" s="386"/>
      <c r="Q41" s="386"/>
      <c r="R41" s="386"/>
      <c r="S41" s="386"/>
      <c r="T41" s="386"/>
    </row>
    <row r="42" spans="1:20" ht="15">
      <c r="A42" s="168"/>
      <c r="B42" s="166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388"/>
      <c r="P42" s="386"/>
      <c r="Q42" s="386"/>
      <c r="R42" s="386"/>
      <c r="S42" s="386"/>
      <c r="T42" s="386"/>
    </row>
    <row r="43" spans="1:20" ht="15">
      <c r="A43" s="167"/>
      <c r="B43" s="166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388"/>
      <c r="P43" s="386"/>
      <c r="Q43" s="386"/>
      <c r="R43" s="386"/>
      <c r="S43" s="386"/>
      <c r="T43" s="386"/>
    </row>
    <row r="44" spans="1:20" ht="15">
      <c r="A44" s="167"/>
      <c r="B44" s="166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388"/>
      <c r="P44" s="386"/>
      <c r="Q44" s="386"/>
      <c r="R44" s="386"/>
      <c r="S44" s="386"/>
      <c r="T44" s="386"/>
    </row>
    <row r="45" spans="1:20" ht="15">
      <c r="A45" s="167"/>
      <c r="B45" s="166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388"/>
      <c r="P45" s="386"/>
      <c r="Q45" s="386"/>
      <c r="R45" s="386"/>
      <c r="S45" s="386"/>
      <c r="T45" s="386"/>
    </row>
    <row r="46" spans="1:20" ht="15">
      <c r="A46" s="167"/>
      <c r="B46" s="166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388"/>
      <c r="P46" s="386"/>
      <c r="Q46" s="386"/>
      <c r="R46" s="386"/>
      <c r="S46" s="386"/>
      <c r="T46" s="386"/>
    </row>
    <row r="47" spans="1:20" ht="15">
      <c r="A47" s="167"/>
      <c r="B47" s="166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388"/>
      <c r="P47" s="386"/>
      <c r="Q47" s="386"/>
      <c r="R47" s="386"/>
      <c r="S47" s="386"/>
      <c r="T47" s="386"/>
    </row>
    <row r="48" spans="1:20" ht="15">
      <c r="A48" s="167"/>
      <c r="B48" s="166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388"/>
      <c r="P48" s="386"/>
      <c r="Q48" s="386"/>
      <c r="R48" s="386"/>
      <c r="S48" s="386"/>
      <c r="T48" s="386"/>
    </row>
    <row r="49" spans="1:20" ht="1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388"/>
      <c r="P49" s="386"/>
      <c r="Q49" s="386"/>
      <c r="R49" s="386"/>
      <c r="S49" s="386"/>
      <c r="T49" s="386"/>
    </row>
    <row r="50" spans="1:20" ht="1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388"/>
      <c r="P50" s="386"/>
      <c r="Q50" s="386"/>
      <c r="R50" s="386"/>
      <c r="S50" s="386"/>
      <c r="T50" s="386"/>
    </row>
    <row r="51" spans="1:20" ht="1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388"/>
      <c r="P51" s="386"/>
      <c r="Q51" s="386"/>
      <c r="R51" s="386"/>
      <c r="S51" s="386"/>
      <c r="T51" s="386"/>
    </row>
    <row r="52" spans="1:20" ht="1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388"/>
      <c r="P52" s="386"/>
      <c r="Q52" s="386"/>
      <c r="R52" s="386"/>
      <c r="S52" s="386"/>
      <c r="T52" s="386"/>
    </row>
    <row r="53" spans="1:20" ht="1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388"/>
      <c r="P53" s="386"/>
      <c r="Q53" s="386"/>
      <c r="R53" s="386"/>
      <c r="S53" s="386"/>
      <c r="T53" s="386"/>
    </row>
    <row r="54" spans="1:20" ht="1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388"/>
      <c r="P54" s="386"/>
      <c r="Q54" s="386"/>
      <c r="R54" s="386"/>
      <c r="S54" s="386"/>
      <c r="T54" s="386"/>
    </row>
    <row r="55" spans="1:20" ht="15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</row>
    <row r="56" spans="1:20" ht="15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</row>
    <row r="57" spans="1:20" ht="1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</row>
    <row r="58" spans="1:20" ht="15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</row>
    <row r="59" spans="1:20" ht="1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</row>
    <row r="60" spans="1:20" ht="15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</row>
    <row r="61" spans="1:20" ht="15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</row>
    <row r="62" spans="1:20" ht="15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</row>
    <row r="63" spans="1:20" ht="15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</row>
    <row r="64" spans="1:20" ht="15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5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</row>
    <row r="66" spans="1:20" ht="15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</row>
    <row r="67" spans="1:20" ht="15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</row>
    <row r="68" spans="1:20" ht="15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</row>
    <row r="69" spans="1:20" ht="15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</row>
    <row r="70" spans="1:20" ht="1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</row>
    <row r="71" spans="1:20" ht="1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</row>
    <row r="72" spans="1:20" ht="15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</row>
    <row r="73" spans="1:20" ht="15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</row>
    <row r="74" spans="1:20" ht="15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</row>
    <row r="75" spans="1:20" ht="15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</row>
    <row r="76" spans="1:20" ht="1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</row>
    <row r="77" spans="1:20" ht="15">
      <c r="A77" s="16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</row>
    <row r="78" spans="1:20" ht="15">
      <c r="A78" s="16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</row>
    <row r="79" spans="1:20" ht="15">
      <c r="A79" s="16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0">
      <selection activeCell="A25" sqref="A25"/>
    </sheetView>
  </sheetViews>
  <sheetFormatPr defaultColWidth="9.140625" defaultRowHeight="12.75"/>
  <cols>
    <col min="1" max="1" width="42.140625" style="0" customWidth="1"/>
    <col min="2" max="2" width="11.421875" style="0" customWidth="1"/>
    <col min="3" max="3" width="13.57421875" style="0" customWidth="1"/>
    <col min="4" max="4" width="16.7109375" style="0" bestFit="1" customWidth="1"/>
    <col min="5" max="9" width="11.8515625" style="0" bestFit="1" customWidth="1"/>
  </cols>
  <sheetData>
    <row r="1" ht="12.75">
      <c r="A1" s="283" t="s">
        <v>154</v>
      </c>
    </row>
    <row r="2" ht="12.75">
      <c r="A2" s="194"/>
    </row>
    <row r="3" ht="42" customHeight="1">
      <c r="A3" s="282" t="s">
        <v>142</v>
      </c>
    </row>
    <row r="4" ht="15">
      <c r="A4" s="282"/>
    </row>
    <row r="5" spans="1:12" ht="15">
      <c r="A5" s="395" t="s">
        <v>143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</row>
    <row r="7" spans="1:12" ht="12.75">
      <c r="A7" s="283" t="s">
        <v>144</v>
      </c>
      <c r="B7" s="283">
        <v>0</v>
      </c>
      <c r="C7" s="283">
        <v>1</v>
      </c>
      <c r="D7" s="283">
        <v>2</v>
      </c>
      <c r="E7" s="283">
        <v>3</v>
      </c>
      <c r="F7" s="283">
        <v>4</v>
      </c>
      <c r="G7" s="283">
        <v>5</v>
      </c>
      <c r="H7" s="283">
        <v>6</v>
      </c>
      <c r="I7" s="283">
        <v>7</v>
      </c>
      <c r="J7" s="283">
        <v>8</v>
      </c>
      <c r="K7" s="283">
        <v>9</v>
      </c>
      <c r="L7" s="283">
        <v>10</v>
      </c>
    </row>
    <row r="8" spans="1:12" ht="15">
      <c r="A8" s="282" t="s">
        <v>145</v>
      </c>
      <c r="B8">
        <v>-77</v>
      </c>
      <c r="C8">
        <v>-4</v>
      </c>
      <c r="D8">
        <v>5</v>
      </c>
      <c r="E8">
        <v>15</v>
      </c>
      <c r="F8">
        <v>20</v>
      </c>
      <c r="G8">
        <v>20</v>
      </c>
      <c r="H8">
        <v>20</v>
      </c>
      <c r="I8">
        <v>25</v>
      </c>
      <c r="J8">
        <v>25</v>
      </c>
      <c r="K8">
        <v>10</v>
      </c>
      <c r="L8">
        <f>11+2</f>
        <v>13</v>
      </c>
    </row>
    <row r="9" spans="1:2" ht="15">
      <c r="A9" s="284" t="s">
        <v>135</v>
      </c>
      <c r="B9" s="285">
        <f>NPV(0.1,C8:L8)+B8</f>
        <v>5.878440358998489</v>
      </c>
    </row>
    <row r="11" spans="1:2" ht="15">
      <c r="A11" s="284" t="s">
        <v>136</v>
      </c>
      <c r="B11" s="286">
        <f>IRR(B8:L8,0.1)</f>
        <v>0.11370810842533685</v>
      </c>
    </row>
    <row r="13" spans="1:12" ht="12.75">
      <c r="A13" s="283" t="s">
        <v>144</v>
      </c>
      <c r="B13" s="283">
        <v>0</v>
      </c>
      <c r="C13" s="283">
        <v>1</v>
      </c>
      <c r="D13" s="283">
        <v>2</v>
      </c>
      <c r="E13" s="283">
        <v>3</v>
      </c>
      <c r="F13" s="283">
        <v>4</v>
      </c>
      <c r="G13" s="283">
        <v>5</v>
      </c>
      <c r="H13" s="283">
        <v>6</v>
      </c>
      <c r="I13" s="283">
        <v>7</v>
      </c>
      <c r="J13" s="283">
        <v>8</v>
      </c>
      <c r="K13" s="283">
        <v>9</v>
      </c>
      <c r="L13" s="283">
        <v>10</v>
      </c>
    </row>
    <row r="14" spans="1:12" ht="15">
      <c r="A14" s="282" t="s">
        <v>145</v>
      </c>
      <c r="B14">
        <v>-77</v>
      </c>
      <c r="C14">
        <v>-4</v>
      </c>
      <c r="D14">
        <v>5</v>
      </c>
      <c r="E14">
        <v>15</v>
      </c>
      <c r="F14">
        <v>20</v>
      </c>
      <c r="G14">
        <v>20</v>
      </c>
      <c r="H14">
        <v>20</v>
      </c>
      <c r="I14">
        <v>25</v>
      </c>
      <c r="J14">
        <v>25</v>
      </c>
      <c r="K14">
        <v>10</v>
      </c>
      <c r="L14">
        <f>11+2</f>
        <v>13</v>
      </c>
    </row>
    <row r="15" spans="1:12" ht="12.75">
      <c r="A15" s="194" t="s">
        <v>146</v>
      </c>
      <c r="B15">
        <f>B14</f>
        <v>-77</v>
      </c>
      <c r="C15">
        <f>B15+C14</f>
        <v>-81</v>
      </c>
      <c r="D15">
        <f>C15+D14</f>
        <v>-76</v>
      </c>
      <c r="E15">
        <f>D15+E14</f>
        <v>-61</v>
      </c>
      <c r="F15">
        <f aca="true" t="shared" si="0" ref="F15:L15">E15+F14</f>
        <v>-41</v>
      </c>
      <c r="G15">
        <f t="shared" si="0"/>
        <v>-21</v>
      </c>
      <c r="H15">
        <f t="shared" si="0"/>
        <v>-1</v>
      </c>
      <c r="I15">
        <f t="shared" si="0"/>
        <v>24</v>
      </c>
      <c r="J15">
        <f t="shared" si="0"/>
        <v>49</v>
      </c>
      <c r="K15">
        <f t="shared" si="0"/>
        <v>59</v>
      </c>
      <c r="L15">
        <f t="shared" si="0"/>
        <v>72</v>
      </c>
    </row>
    <row r="16" ht="12.75">
      <c r="A16" s="194"/>
    </row>
    <row r="17" spans="1:10" ht="12.75">
      <c r="A17" s="283" t="s">
        <v>147</v>
      </c>
      <c r="B17" s="283" t="s">
        <v>148</v>
      </c>
      <c r="C17" s="283">
        <f>-$H$15/$I$14*365</f>
        <v>14.6</v>
      </c>
      <c r="D17" s="283" t="s">
        <v>149</v>
      </c>
      <c r="H17" s="283"/>
      <c r="I17" s="283"/>
      <c r="J17" s="283"/>
    </row>
    <row r="18" spans="2:10" ht="12.75">
      <c r="B18" s="283"/>
      <c r="C18" s="283">
        <f>-$H$15/$I$14*12</f>
        <v>0.48</v>
      </c>
      <c r="D18" s="283" t="s">
        <v>150</v>
      </c>
      <c r="H18" s="283"/>
      <c r="I18" s="283"/>
      <c r="J18" s="283"/>
    </row>
    <row r="19" spans="2:10" ht="12.75">
      <c r="B19" s="283"/>
      <c r="C19" s="283">
        <f>-$H$15/$I$14</f>
        <v>0.04</v>
      </c>
      <c r="D19" s="283" t="s">
        <v>151</v>
      </c>
      <c r="H19" s="283"/>
      <c r="I19" s="283"/>
      <c r="J19" s="283"/>
    </row>
    <row r="22" spans="1:12" ht="15">
      <c r="A22" s="395" t="s">
        <v>152</v>
      </c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</row>
    <row r="24" spans="1:12" ht="12.75">
      <c r="A24" s="283" t="s">
        <v>144</v>
      </c>
      <c r="B24" s="283">
        <v>0</v>
      </c>
      <c r="C24" s="283">
        <v>1</v>
      </c>
      <c r="D24" s="283">
        <v>2</v>
      </c>
      <c r="E24" s="283">
        <v>3</v>
      </c>
      <c r="F24" s="283">
        <v>4</v>
      </c>
      <c r="G24" s="283">
        <v>5</v>
      </c>
      <c r="H24" s="283">
        <v>6</v>
      </c>
      <c r="I24" s="283">
        <v>7</v>
      </c>
      <c r="J24" s="283">
        <v>8</v>
      </c>
      <c r="K24" s="283">
        <v>9</v>
      </c>
      <c r="L24" s="283">
        <v>10</v>
      </c>
    </row>
    <row r="25" spans="1:12" ht="15">
      <c r="A25" s="282" t="s">
        <v>145</v>
      </c>
      <c r="B25">
        <v>-135</v>
      </c>
      <c r="C25">
        <v>-5</v>
      </c>
      <c r="D25">
        <v>-1</v>
      </c>
      <c r="E25">
        <v>10</v>
      </c>
      <c r="F25">
        <v>15</v>
      </c>
      <c r="G25">
        <v>15</v>
      </c>
      <c r="H25">
        <v>20</v>
      </c>
      <c r="I25">
        <v>20</v>
      </c>
      <c r="J25">
        <v>20</v>
      </c>
      <c r="K25">
        <v>25</v>
      </c>
      <c r="L25">
        <f>15-1.5</f>
        <v>13.5</v>
      </c>
    </row>
    <row r="26" spans="1:2" ht="15">
      <c r="A26" s="284" t="s">
        <v>135</v>
      </c>
      <c r="B26" s="285">
        <f>NPV(0.1,C25:L25)+B25</f>
        <v>-66.609667704572</v>
      </c>
    </row>
    <row r="28" spans="1:2" ht="15">
      <c r="A28" s="284" t="s">
        <v>136</v>
      </c>
      <c r="B28" s="286">
        <f>IRR(B25:L25,0.1)</f>
        <v>-0.0026354083980250076</v>
      </c>
    </row>
    <row r="30" spans="1:12" ht="12.75">
      <c r="A30" s="283" t="s">
        <v>144</v>
      </c>
      <c r="B30" s="283">
        <v>0</v>
      </c>
      <c r="C30" s="283">
        <v>1</v>
      </c>
      <c r="D30" s="283">
        <v>2</v>
      </c>
      <c r="E30" s="283">
        <v>3</v>
      </c>
      <c r="F30" s="283">
        <v>4</v>
      </c>
      <c r="G30" s="283">
        <v>5</v>
      </c>
      <c r="H30" s="283">
        <v>6</v>
      </c>
      <c r="I30" s="283">
        <v>7</v>
      </c>
      <c r="J30" s="283">
        <v>8</v>
      </c>
      <c r="K30" s="283">
        <v>9</v>
      </c>
      <c r="L30" s="283">
        <v>10</v>
      </c>
    </row>
    <row r="31" spans="1:12" ht="15">
      <c r="A31" s="282" t="s">
        <v>145</v>
      </c>
      <c r="B31">
        <v>-135</v>
      </c>
      <c r="C31">
        <v>-5</v>
      </c>
      <c r="D31">
        <v>-1</v>
      </c>
      <c r="E31">
        <v>10</v>
      </c>
      <c r="F31">
        <v>15</v>
      </c>
      <c r="G31">
        <v>15</v>
      </c>
      <c r="H31">
        <v>20</v>
      </c>
      <c r="I31">
        <v>20</v>
      </c>
      <c r="J31">
        <v>20</v>
      </c>
      <c r="K31">
        <v>25</v>
      </c>
      <c r="L31">
        <f>15-1.5</f>
        <v>13.5</v>
      </c>
    </row>
    <row r="32" spans="1:12" ht="12.75">
      <c r="A32" s="194" t="s">
        <v>146</v>
      </c>
      <c r="B32">
        <f>B31</f>
        <v>-135</v>
      </c>
      <c r="C32">
        <f aca="true" t="shared" si="1" ref="C32:L32">B32+C31</f>
        <v>-140</v>
      </c>
      <c r="D32">
        <f t="shared" si="1"/>
        <v>-141</v>
      </c>
      <c r="E32">
        <f t="shared" si="1"/>
        <v>-131</v>
      </c>
      <c r="F32">
        <f t="shared" si="1"/>
        <v>-116</v>
      </c>
      <c r="G32">
        <f t="shared" si="1"/>
        <v>-101</v>
      </c>
      <c r="H32">
        <f t="shared" si="1"/>
        <v>-81</v>
      </c>
      <c r="I32">
        <f t="shared" si="1"/>
        <v>-61</v>
      </c>
      <c r="J32">
        <f t="shared" si="1"/>
        <v>-41</v>
      </c>
      <c r="K32">
        <f t="shared" si="1"/>
        <v>-16</v>
      </c>
      <c r="L32">
        <f t="shared" si="1"/>
        <v>-2.5</v>
      </c>
    </row>
    <row r="33" ht="12.75">
      <c r="A33" s="194"/>
    </row>
    <row r="34" spans="1:10" ht="12.75">
      <c r="A34" s="283" t="s">
        <v>147</v>
      </c>
      <c r="B34" s="283" t="s">
        <v>153</v>
      </c>
      <c r="I34" s="283"/>
      <c r="J34" s="283"/>
    </row>
    <row r="35" spans="8:10" ht="12.75">
      <c r="H35" s="283"/>
      <c r="I35" s="283"/>
      <c r="J35" s="283"/>
    </row>
  </sheetData>
  <sheetProtection/>
  <mergeCells count="2">
    <mergeCell ref="A5:L5"/>
    <mergeCell ref="A22:L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Windows User</cp:lastModifiedBy>
  <cp:lastPrinted>2012-05-21T22:10:04Z</cp:lastPrinted>
  <dcterms:created xsi:type="dcterms:W3CDTF">2012-04-30T01:21:48Z</dcterms:created>
  <dcterms:modified xsi:type="dcterms:W3CDTF">2018-03-31T09:42:38Z</dcterms:modified>
  <cp:category/>
  <cp:version/>
  <cp:contentType/>
  <cp:contentStatus/>
</cp:coreProperties>
</file>